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F:\RIVET PROJEKT\#1 Projekti\2024\TD 71-1124  Patologija i citologija (mrtvačnica) - Opća bolnica NG\"/>
    </mc:Choice>
  </mc:AlternateContent>
  <xr:revisionPtr revIDLastSave="0" documentId="13_ncr:1_{643DCE7F-87E6-497F-960C-35FB4004F692}" xr6:coauthVersionLast="47" xr6:coauthVersionMax="47" xr10:uidLastSave="{00000000-0000-0000-0000-000000000000}"/>
  <bookViews>
    <workbookView xWindow="-108" yWindow="-108" windowWidth="30936" windowHeight="16896" tabRatio="693" xr2:uid="{00000000-000D-0000-FFFF-FFFF00000000}"/>
  </bookViews>
  <sheets>
    <sheet name="Naslovnica" sheetId="20" r:id="rId1"/>
    <sheet name="Opći i tehnički uvjeti" sheetId="23" r:id="rId2"/>
    <sheet name="A građevinsko-obrtnički" sheetId="25" r:id="rId3"/>
    <sheet name="B vodovod i odvodnja" sheetId="26" r:id="rId4"/>
    <sheet name="C strojarske instalacije" sheetId="29" r:id="rId5"/>
    <sheet name="D elektrotehnički radovi" sheetId="27" r:id="rId6"/>
    <sheet name="REKAPITULACIJA" sheetId="28" r:id="rId7"/>
  </sheets>
  <definedNames>
    <definedName name="_xlnm.Print_Area" localSheetId="2">'A građevinsko-obrtnički'!$A$1:$F$471</definedName>
    <definedName name="_xlnm.Print_Area" localSheetId="3">'B vodovod i odvodnja'!$A$1:$G$215</definedName>
    <definedName name="_xlnm.Print_Area" localSheetId="4">'C strojarske instalacije'!$A$1:$T$383</definedName>
    <definedName name="_xlnm.Print_Area" localSheetId="5">'D elektrotehnički radovi'!$A$1:$F$382</definedName>
    <definedName name="_xlnm.Print_Area" localSheetId="0">Naslovnica!$A$1:$J$45</definedName>
    <definedName name="_xlnm.Print_Area" localSheetId="1">'Opći i tehnički uvjeti'!$A$1:$C$106</definedName>
    <definedName name="_xlnm.Print_Area" localSheetId="6">REKAPITULACIJA!$A$1:$E$41</definedName>
  </definedNames>
  <calcPr calcId="181029"/>
</workbook>
</file>

<file path=xl/calcChain.xml><?xml version="1.0" encoding="utf-8"?>
<calcChain xmlns="http://schemas.openxmlformats.org/spreadsheetml/2006/main">
  <c r="F415" i="25" l="1"/>
  <c r="F285" i="27"/>
  <c r="F248" i="27"/>
  <c r="F279" i="27"/>
  <c r="F343" i="27" l="1"/>
  <c r="B378" i="27"/>
  <c r="B377" i="27"/>
  <c r="B376" i="27"/>
  <c r="B375" i="27"/>
  <c r="B374" i="27"/>
  <c r="F365" i="27"/>
  <c r="F363" i="27"/>
  <c r="F357" i="27"/>
  <c r="F355" i="27"/>
  <c r="F353" i="27"/>
  <c r="F351" i="27"/>
  <c r="F349" i="27"/>
  <c r="F347" i="27"/>
  <c r="F345" i="27"/>
  <c r="F341" i="27"/>
  <c r="F334" i="27"/>
  <c r="F332" i="27"/>
  <c r="F330" i="27"/>
  <c r="F328" i="27"/>
  <c r="F326" i="27"/>
  <c r="F324" i="27"/>
  <c r="F322" i="27"/>
  <c r="F320" i="27"/>
  <c r="F318" i="27"/>
  <c r="F316" i="27"/>
  <c r="F314" i="27"/>
  <c r="F312" i="27"/>
  <c r="F310" i="27"/>
  <c r="F308" i="27"/>
  <c r="F299" i="27"/>
  <c r="F297" i="27"/>
  <c r="F295" i="27"/>
  <c r="F294" i="27"/>
  <c r="F291" i="27"/>
  <c r="F290" i="27"/>
  <c r="F287" i="27"/>
  <c r="F266" i="27"/>
  <c r="F264" i="27"/>
  <c r="F262" i="27"/>
  <c r="F261" i="27"/>
  <c r="F260" i="27"/>
  <c r="F259" i="27"/>
  <c r="F258" i="27"/>
  <c r="F255" i="27"/>
  <c r="F252" i="27"/>
  <c r="F250" i="27"/>
  <c r="F267" i="27" s="1"/>
  <c r="F224" i="27"/>
  <c r="F223" i="27"/>
  <c r="F220" i="27"/>
  <c r="F217" i="27"/>
  <c r="F215" i="27"/>
  <c r="F205" i="27"/>
  <c r="F204" i="27"/>
  <c r="F203" i="27"/>
  <c r="F202" i="27"/>
  <c r="F201" i="27"/>
  <c r="F198" i="27"/>
  <c r="F197" i="27"/>
  <c r="F196" i="27"/>
  <c r="F195" i="27"/>
  <c r="F194" i="27"/>
  <c r="F193" i="27"/>
  <c r="F190" i="27"/>
  <c r="F189" i="27"/>
  <c r="F188" i="27"/>
  <c r="F206" i="27" s="1"/>
  <c r="F182" i="27"/>
  <c r="F180" i="27"/>
  <c r="F178" i="27"/>
  <c r="F176" i="27"/>
  <c r="F174" i="27"/>
  <c r="F172" i="27"/>
  <c r="F171" i="27"/>
  <c r="F170" i="27"/>
  <c r="F169" i="27"/>
  <c r="F168" i="27"/>
  <c r="F167" i="27"/>
  <c r="F166" i="27"/>
  <c r="F165" i="27"/>
  <c r="F164" i="27"/>
  <c r="F163" i="27"/>
  <c r="F162" i="27"/>
  <c r="F161" i="27"/>
  <c r="F158" i="27"/>
  <c r="F157" i="27"/>
  <c r="F156" i="27"/>
  <c r="F155" i="27"/>
  <c r="F154" i="27"/>
  <c r="F153" i="27"/>
  <c r="F152" i="27"/>
  <c r="F151" i="27"/>
  <c r="F150" i="27"/>
  <c r="F149" i="27"/>
  <c r="F148" i="27"/>
  <c r="F147" i="27"/>
  <c r="F146" i="27"/>
  <c r="F145" i="27"/>
  <c r="F144" i="27"/>
  <c r="F141" i="27"/>
  <c r="F140" i="27"/>
  <c r="F139" i="27"/>
  <c r="F138" i="27"/>
  <c r="F137" i="27"/>
  <c r="F136" i="27"/>
  <c r="F135" i="27"/>
  <c r="F134" i="27"/>
  <c r="F133" i="27"/>
  <c r="F132" i="27"/>
  <c r="F129" i="27"/>
  <c r="F128" i="27"/>
  <c r="F127" i="27"/>
  <c r="F126" i="27"/>
  <c r="F123" i="27"/>
  <c r="F53" i="27"/>
  <c r="F50" i="27"/>
  <c r="F47" i="27"/>
  <c r="F45" i="27"/>
  <c r="F43" i="27"/>
  <c r="F41" i="27"/>
  <c r="F39" i="27"/>
  <c r="F37" i="27"/>
  <c r="F35" i="27"/>
  <c r="F33" i="27"/>
  <c r="F31" i="27"/>
  <c r="F24" i="27"/>
  <c r="F22" i="27"/>
  <c r="F18" i="27"/>
  <c r="F16" i="27"/>
  <c r="F14" i="27"/>
  <c r="F12" i="27"/>
  <c r="F10" i="27"/>
  <c r="F8" i="27"/>
  <c r="F225" i="27" l="1"/>
  <c r="F183" i="27"/>
  <c r="F367" i="27"/>
  <c r="F378" i="27" s="1"/>
  <c r="F19" i="27"/>
  <c r="F358" i="27"/>
  <c r="F377" i="27" s="1"/>
  <c r="F25" i="27"/>
  <c r="F54" i="27"/>
  <c r="F335" i="27"/>
  <c r="F376" i="27" s="1"/>
  <c r="E119" i="27"/>
  <c r="F119" i="27" s="1"/>
  <c r="F300" i="27"/>
  <c r="F302" i="27" s="1"/>
  <c r="E103" i="27"/>
  <c r="F103" i="27" s="1"/>
  <c r="E87" i="27" l="1"/>
  <c r="F87" i="27" s="1"/>
  <c r="F375" i="27"/>
  <c r="F208" i="27" l="1"/>
  <c r="F374" i="27" s="1"/>
  <c r="F379" i="27" s="1"/>
  <c r="E8" i="28" s="1"/>
  <c r="A7" i="28" l="1"/>
  <c r="B7" i="28"/>
  <c r="A362" i="29"/>
  <c r="A138" i="29"/>
  <c r="B368" i="29"/>
  <c r="A368" i="29"/>
  <c r="B366" i="29"/>
  <c r="A366" i="29"/>
  <c r="B365" i="29"/>
  <c r="A365" i="29"/>
  <c r="B364" i="29"/>
  <c r="A364" i="29"/>
  <c r="B363" i="29"/>
  <c r="A363" i="29"/>
  <c r="B362" i="29"/>
  <c r="R353" i="29"/>
  <c r="R351" i="29"/>
  <c r="R349" i="29"/>
  <c r="R347" i="29"/>
  <c r="R345" i="29"/>
  <c r="R343" i="29"/>
  <c r="R340" i="29"/>
  <c r="R338" i="29"/>
  <c r="R336" i="29"/>
  <c r="R334" i="29"/>
  <c r="R332" i="29"/>
  <c r="R330" i="29"/>
  <c r="R328" i="29"/>
  <c r="R326" i="29"/>
  <c r="R324" i="29"/>
  <c r="R322" i="29"/>
  <c r="R319" i="29"/>
  <c r="R306" i="29"/>
  <c r="R293" i="29"/>
  <c r="R280" i="29"/>
  <c r="R268" i="29"/>
  <c r="R256" i="29"/>
  <c r="B246" i="29"/>
  <c r="B258" i="29" s="1"/>
  <c r="B270" i="29" s="1"/>
  <c r="B282" i="29" s="1"/>
  <c r="B295" i="29" s="1"/>
  <c r="B308" i="29" s="1"/>
  <c r="B321" i="29" s="1"/>
  <c r="R244" i="29"/>
  <c r="A234" i="29"/>
  <c r="A246" i="29" s="1"/>
  <c r="A258" i="29" s="1"/>
  <c r="A270" i="29" s="1"/>
  <c r="A282" i="29" s="1"/>
  <c r="A295" i="29" s="1"/>
  <c r="A308" i="29" s="1"/>
  <c r="A321" i="29" s="1"/>
  <c r="R228" i="29"/>
  <c r="R230" i="29" s="1"/>
  <c r="A228" i="29"/>
  <c r="R223" i="29"/>
  <c r="R221" i="29"/>
  <c r="R219" i="29"/>
  <c r="R217" i="29"/>
  <c r="R210" i="29"/>
  <c r="R208" i="29"/>
  <c r="B194" i="29"/>
  <c r="B210" i="29" s="1"/>
  <c r="B212" i="29" s="1"/>
  <c r="B219" i="29" s="1"/>
  <c r="B221" i="29" s="1"/>
  <c r="B223" i="29" s="1"/>
  <c r="R192" i="29"/>
  <c r="A178" i="29"/>
  <c r="A194" i="29" s="1"/>
  <c r="A210" i="29" s="1"/>
  <c r="R173" i="29"/>
  <c r="R171" i="29"/>
  <c r="R169" i="29"/>
  <c r="R167" i="29"/>
  <c r="R165" i="29"/>
  <c r="R164" i="29"/>
  <c r="R163" i="29"/>
  <c r="R160" i="29"/>
  <c r="R158" i="29"/>
  <c r="R156" i="29"/>
  <c r="R154" i="29"/>
  <c r="R152" i="29"/>
  <c r="R150" i="29"/>
  <c r="R148" i="29"/>
  <c r="R146" i="29"/>
  <c r="R144" i="29"/>
  <c r="R142" i="29"/>
  <c r="R140" i="29"/>
  <c r="B140" i="29"/>
  <c r="B142" i="29" s="1"/>
  <c r="B144" i="29" s="1"/>
  <c r="B146" i="29" s="1"/>
  <c r="B148" i="29" s="1"/>
  <c r="B150" i="29" s="1"/>
  <c r="B152" i="29" s="1"/>
  <c r="B154" i="29" s="1"/>
  <c r="B156" i="29" s="1"/>
  <c r="B158" i="29" s="1"/>
  <c r="B160" i="29" s="1"/>
  <c r="B162" i="29" s="1"/>
  <c r="B167" i="29" s="1"/>
  <c r="B169" i="29" s="1"/>
  <c r="B171" i="29" s="1"/>
  <c r="B173" i="29" s="1"/>
  <c r="R138" i="29"/>
  <c r="A140" i="29"/>
  <c r="A142" i="29" s="1"/>
  <c r="A144" i="29" s="1"/>
  <c r="A146" i="29" s="1"/>
  <c r="A148" i="29" s="1"/>
  <c r="A150" i="29" s="1"/>
  <c r="A152" i="29" s="1"/>
  <c r="A154" i="29" s="1"/>
  <c r="A156" i="29" s="1"/>
  <c r="A158" i="29" s="1"/>
  <c r="A160" i="29" s="1"/>
  <c r="A162" i="29" s="1"/>
  <c r="A167" i="29" s="1"/>
  <c r="A169" i="29" s="1"/>
  <c r="A171" i="29" s="1"/>
  <c r="A173" i="29" s="1"/>
  <c r="R133" i="29"/>
  <c r="R131" i="29"/>
  <c r="R129" i="29"/>
  <c r="R127" i="29"/>
  <c r="R125" i="29"/>
  <c r="R122" i="29"/>
  <c r="R120" i="29"/>
  <c r="R117" i="29"/>
  <c r="R110" i="29"/>
  <c r="R108" i="29"/>
  <c r="R105" i="29"/>
  <c r="R102" i="29"/>
  <c r="R100" i="29"/>
  <c r="R98" i="29"/>
  <c r="R97" i="29"/>
  <c r="R91" i="29"/>
  <c r="R90" i="29"/>
  <c r="R87" i="29"/>
  <c r="R84" i="29"/>
  <c r="R82" i="29"/>
  <c r="B82" i="29"/>
  <c r="B84" i="29" s="1"/>
  <c r="B86" i="29" s="1"/>
  <c r="B89" i="29" s="1"/>
  <c r="B93" i="29" s="1"/>
  <c r="B100" i="29" s="1"/>
  <c r="B102" i="29" s="1"/>
  <c r="B104" i="29" s="1"/>
  <c r="B107" i="29" s="1"/>
  <c r="B110" i="29" s="1"/>
  <c r="B112" i="29" s="1"/>
  <c r="B119" i="29" s="1"/>
  <c r="B122" i="29" s="1"/>
  <c r="B124" i="29" s="1"/>
  <c r="B127" i="29" s="1"/>
  <c r="B129" i="29" s="1"/>
  <c r="B131" i="29" s="1"/>
  <c r="B133" i="29" s="1"/>
  <c r="R80" i="29"/>
  <c r="A9" i="29"/>
  <c r="A82" i="29" s="1"/>
  <c r="A84" i="29" s="1"/>
  <c r="A86" i="29" s="1"/>
  <c r="A89" i="29" s="1"/>
  <c r="A93" i="29" s="1"/>
  <c r="A100" i="29" s="1"/>
  <c r="A102" i="29" s="1"/>
  <c r="A104" i="29" s="1"/>
  <c r="A107" i="29" s="1"/>
  <c r="A110" i="29" s="1"/>
  <c r="A112" i="29" s="1"/>
  <c r="A119" i="29" s="1"/>
  <c r="A122" i="29" s="1"/>
  <c r="A124" i="29" s="1"/>
  <c r="A127" i="29" s="1"/>
  <c r="A129" i="29" s="1"/>
  <c r="A131" i="29" s="1"/>
  <c r="A133" i="29" s="1"/>
  <c r="A6" i="28"/>
  <c r="B6" i="28"/>
  <c r="C209" i="26"/>
  <c r="A209" i="26"/>
  <c r="C208" i="26"/>
  <c r="A208" i="26"/>
  <c r="C207" i="26"/>
  <c r="A207" i="26"/>
  <c r="C206" i="26"/>
  <c r="A206" i="26"/>
  <c r="C205" i="26"/>
  <c r="A205" i="26"/>
  <c r="C204" i="26"/>
  <c r="A204" i="26"/>
  <c r="C203" i="26"/>
  <c r="A203" i="26"/>
  <c r="G196" i="26"/>
  <c r="G195" i="26"/>
  <c r="G194" i="26"/>
  <c r="G193" i="26"/>
  <c r="G192" i="26"/>
  <c r="G191" i="26"/>
  <c r="G187" i="26"/>
  <c r="G186" i="26"/>
  <c r="G182" i="26"/>
  <c r="G181" i="26"/>
  <c r="G177" i="26"/>
  <c r="G173" i="26"/>
  <c r="G172" i="26"/>
  <c r="G168" i="26"/>
  <c r="G158" i="26"/>
  <c r="G155" i="26"/>
  <c r="G152" i="26"/>
  <c r="G149" i="26"/>
  <c r="G146" i="26"/>
  <c r="G142" i="26"/>
  <c r="G141" i="26"/>
  <c r="G140" i="26"/>
  <c r="G136" i="26"/>
  <c r="G135" i="26"/>
  <c r="G126" i="26"/>
  <c r="G125" i="26"/>
  <c r="G124" i="26"/>
  <c r="G123" i="26"/>
  <c r="G119" i="26"/>
  <c r="G116" i="26"/>
  <c r="G113" i="26"/>
  <c r="G110" i="26"/>
  <c r="G102" i="26"/>
  <c r="G99" i="26"/>
  <c r="G96" i="26"/>
  <c r="G93" i="26"/>
  <c r="G92" i="26"/>
  <c r="G88" i="26"/>
  <c r="G87" i="26"/>
  <c r="G83" i="26"/>
  <c r="G82" i="26"/>
  <c r="G78" i="26"/>
  <c r="G77" i="26"/>
  <c r="G73" i="26"/>
  <c r="G65" i="26"/>
  <c r="G61" i="26"/>
  <c r="G52" i="26"/>
  <c r="G49" i="26"/>
  <c r="G46" i="26"/>
  <c r="G43" i="26"/>
  <c r="G35" i="26"/>
  <c r="G31" i="26"/>
  <c r="G27" i="26"/>
  <c r="G23" i="26"/>
  <c r="G19" i="26"/>
  <c r="G15" i="26"/>
  <c r="G11" i="26"/>
  <c r="G8" i="26"/>
  <c r="R175" i="29" l="1"/>
  <c r="R364" i="29" s="1"/>
  <c r="G160" i="26"/>
  <c r="G208" i="26" s="1"/>
  <c r="G54" i="26"/>
  <c r="G205" i="26" s="1"/>
  <c r="G198" i="26"/>
  <c r="G209" i="26" s="1"/>
  <c r="R355" i="29"/>
  <c r="R369" i="29" s="1"/>
  <c r="R225" i="29"/>
  <c r="R365" i="29" s="1"/>
  <c r="R135" i="29"/>
  <c r="R363" i="29" s="1"/>
  <c r="B326" i="29"/>
  <c r="B324" i="29"/>
  <c r="B328" i="29" s="1"/>
  <c r="B330" i="29" s="1"/>
  <c r="B332" i="29" s="1"/>
  <c r="B334" i="29" s="1"/>
  <c r="B336" i="29" s="1"/>
  <c r="B338" i="29" s="1"/>
  <c r="B340" i="29" s="1"/>
  <c r="B342" i="29" s="1"/>
  <c r="B345" i="29" s="1"/>
  <c r="B347" i="29" s="1"/>
  <c r="B349" i="29" s="1"/>
  <c r="B351" i="29" s="1"/>
  <c r="B353" i="29" s="1"/>
  <c r="A324" i="29"/>
  <c r="A328" i="29" s="1"/>
  <c r="A330" i="29" s="1"/>
  <c r="A332" i="29" s="1"/>
  <c r="A334" i="29" s="1"/>
  <c r="A336" i="29" s="1"/>
  <c r="A338" i="29" s="1"/>
  <c r="A340" i="29" s="1"/>
  <c r="A342" i="29" s="1"/>
  <c r="A345" i="29" s="1"/>
  <c r="A347" i="29" s="1"/>
  <c r="A349" i="29" s="1"/>
  <c r="A351" i="29" s="1"/>
  <c r="A353" i="29" s="1"/>
  <c r="A326" i="29"/>
  <c r="R366" i="29"/>
  <c r="A221" i="29"/>
  <c r="A223" i="29" s="1"/>
  <c r="A212" i="29"/>
  <c r="A219" i="29" s="1"/>
  <c r="G104" i="26"/>
  <c r="G206" i="26" s="1"/>
  <c r="G128" i="26"/>
  <c r="G207" i="26" s="1"/>
  <c r="G37" i="26"/>
  <c r="G204" i="26" s="1"/>
  <c r="R367" i="29" l="1"/>
  <c r="G210" i="26"/>
  <c r="E6" i="28" s="1"/>
  <c r="F445" i="25"/>
  <c r="F447" i="25" s="1"/>
  <c r="F442" i="25"/>
  <c r="F439" i="25"/>
  <c r="F436" i="25"/>
  <c r="F433" i="25"/>
  <c r="F430" i="25"/>
  <c r="F427" i="25"/>
  <c r="F424" i="25"/>
  <c r="F420" i="25"/>
  <c r="F419" i="25"/>
  <c r="F400" i="25"/>
  <c r="F397" i="25"/>
  <c r="F394" i="25"/>
  <c r="F391" i="25"/>
  <c r="F388" i="25"/>
  <c r="F385" i="25"/>
  <c r="F382" i="25"/>
  <c r="F379" i="25"/>
  <c r="F376" i="25"/>
  <c r="F368" i="25"/>
  <c r="F365" i="25"/>
  <c r="F364" i="25"/>
  <c r="F355" i="25"/>
  <c r="F352" i="25"/>
  <c r="F351" i="25"/>
  <c r="F342" i="25"/>
  <c r="F341" i="25"/>
  <c r="F337" i="25"/>
  <c r="F344" i="25" s="1"/>
  <c r="F463" i="25" s="1"/>
  <c r="F329" i="25"/>
  <c r="F326" i="25"/>
  <c r="F324" i="25"/>
  <c r="F322" i="25"/>
  <c r="F321" i="25"/>
  <c r="F318" i="25"/>
  <c r="F316" i="25"/>
  <c r="F311" i="25"/>
  <c r="F308" i="25"/>
  <c r="F305" i="25"/>
  <c r="F303" i="25"/>
  <c r="F301" i="25"/>
  <c r="F299" i="25"/>
  <c r="F297" i="25"/>
  <c r="F295" i="25"/>
  <c r="F293" i="25"/>
  <c r="F291" i="25"/>
  <c r="F289" i="25"/>
  <c r="F287" i="25"/>
  <c r="F285" i="25"/>
  <c r="F283" i="25"/>
  <c r="F278" i="25"/>
  <c r="F268" i="25"/>
  <c r="F265" i="25"/>
  <c r="F262" i="25"/>
  <c r="F259" i="25"/>
  <c r="F258" i="25"/>
  <c r="F254" i="25"/>
  <c r="F251" i="25"/>
  <c r="F243" i="25"/>
  <c r="F240" i="25"/>
  <c r="F237" i="25"/>
  <c r="F234" i="25"/>
  <c r="F226" i="25"/>
  <c r="F223" i="25"/>
  <c r="F215" i="25"/>
  <c r="F212" i="25"/>
  <c r="F209" i="25"/>
  <c r="F206" i="25"/>
  <c r="F198" i="25"/>
  <c r="F197" i="25"/>
  <c r="F193" i="25"/>
  <c r="F190" i="25"/>
  <c r="F187" i="25"/>
  <c r="F184" i="25"/>
  <c r="F181" i="25"/>
  <c r="F178" i="25"/>
  <c r="F170" i="25"/>
  <c r="F169" i="25"/>
  <c r="F168" i="25"/>
  <c r="F167" i="25"/>
  <c r="F163" i="25"/>
  <c r="F162" i="25"/>
  <c r="F161" i="25"/>
  <c r="F157" i="25"/>
  <c r="F156" i="25"/>
  <c r="F155" i="25"/>
  <c r="F151" i="25"/>
  <c r="F150" i="25"/>
  <c r="F149" i="25"/>
  <c r="F145" i="25"/>
  <c r="F144" i="25"/>
  <c r="F143" i="25"/>
  <c r="F139" i="25"/>
  <c r="F138" i="25"/>
  <c r="F137" i="25"/>
  <c r="F133" i="25"/>
  <c r="F132" i="25"/>
  <c r="F131" i="25"/>
  <c r="F127" i="25"/>
  <c r="F126" i="25"/>
  <c r="F125" i="25"/>
  <c r="F121" i="25"/>
  <c r="F120" i="25"/>
  <c r="F119" i="25"/>
  <c r="F115" i="25"/>
  <c r="F114" i="25"/>
  <c r="F105" i="25"/>
  <c r="F102" i="25"/>
  <c r="F99" i="25"/>
  <c r="F96" i="25"/>
  <c r="F88" i="25"/>
  <c r="F85" i="25"/>
  <c r="F82" i="25"/>
  <c r="F79" i="25"/>
  <c r="F78" i="25"/>
  <c r="F74" i="25"/>
  <c r="F71" i="25"/>
  <c r="F68" i="25"/>
  <c r="F65" i="25"/>
  <c r="F64" i="25"/>
  <c r="F63" i="25"/>
  <c r="F59" i="25"/>
  <c r="F58" i="25"/>
  <c r="F57" i="25"/>
  <c r="F53" i="25"/>
  <c r="F50" i="25"/>
  <c r="F47" i="25"/>
  <c r="F44" i="25"/>
  <c r="F41" i="25"/>
  <c r="F38" i="25"/>
  <c r="F35" i="25"/>
  <c r="F32" i="25"/>
  <c r="F22" i="25"/>
  <c r="F19" i="25"/>
  <c r="F18" i="25"/>
  <c r="F17" i="25"/>
  <c r="F16" i="25"/>
  <c r="F15" i="25"/>
  <c r="F11" i="25"/>
  <c r="F8" i="25"/>
  <c r="B463" i="25"/>
  <c r="A463" i="25"/>
  <c r="B455" i="25"/>
  <c r="A455" i="25"/>
  <c r="P371" i="29" l="1"/>
  <c r="E7" i="28" s="1"/>
  <c r="F402" i="25"/>
  <c r="F370" i="25"/>
  <c r="F357" i="25"/>
  <c r="F270" i="25"/>
  <c r="F245" i="25"/>
  <c r="F228" i="25"/>
  <c r="F217" i="25"/>
  <c r="F200" i="25"/>
  <c r="F172" i="25"/>
  <c r="F107" i="25"/>
  <c r="F455" i="25" s="1"/>
  <c r="F90" i="25"/>
  <c r="F331" i="25"/>
  <c r="B467" i="25" l="1"/>
  <c r="A467" i="25"/>
  <c r="F466" i="25" l="1"/>
  <c r="F467" i="25" l="1"/>
  <c r="F460" i="25" l="1"/>
  <c r="B456" i="25"/>
  <c r="A456" i="25"/>
  <c r="F456" i="25" l="1"/>
  <c r="F465" i="25"/>
  <c r="F464" i="25"/>
  <c r="F462" i="25"/>
  <c r="F461" i="25"/>
  <c r="F459" i="25"/>
  <c r="F458" i="25"/>
  <c r="F454" i="25"/>
  <c r="F457" i="25" l="1"/>
  <c r="F468" i="25" s="1"/>
  <c r="A454" i="25"/>
  <c r="B454" i="25"/>
  <c r="A457" i="25"/>
  <c r="B457" i="25"/>
  <c r="A458" i="25"/>
  <c r="B458" i="25"/>
  <c r="A459" i="25"/>
  <c r="B459" i="25"/>
  <c r="A460" i="25"/>
  <c r="B460" i="25"/>
  <c r="A461" i="25"/>
  <c r="B461" i="25"/>
  <c r="A462" i="25"/>
  <c r="B462" i="25"/>
  <c r="A464" i="25"/>
  <c r="B464" i="25"/>
  <c r="A465" i="25"/>
  <c r="B465" i="25"/>
  <c r="A466" i="25"/>
  <c r="B466" i="25"/>
  <c r="E5" i="28" l="1"/>
  <c r="E9" i="28" s="1"/>
  <c r="B8" i="28" l="1"/>
  <c r="A8" i="28"/>
  <c r="B5" i="28"/>
  <c r="A5" i="28"/>
  <c r="E10" i="28" l="1"/>
  <c r="E11" i="28" s="1"/>
</calcChain>
</file>

<file path=xl/sharedStrings.xml><?xml version="1.0" encoding="utf-8"?>
<sst xmlns="http://schemas.openxmlformats.org/spreadsheetml/2006/main" count="1928" uniqueCount="1059">
  <si>
    <t>1.</t>
  </si>
  <si>
    <t>2.</t>
  </si>
  <si>
    <t>3.</t>
  </si>
  <si>
    <t>4.</t>
  </si>
  <si>
    <t>Količina</t>
  </si>
  <si>
    <t>kom</t>
  </si>
  <si>
    <t>UKUPNO:</t>
  </si>
  <si>
    <t>m'</t>
  </si>
  <si>
    <t>a)</t>
  </si>
  <si>
    <t>b)</t>
  </si>
  <si>
    <t>c)</t>
  </si>
  <si>
    <t>GRAĐEVINA</t>
  </si>
  <si>
    <t>LOKACIJA</t>
  </si>
  <si>
    <t>INVESTITOR</t>
  </si>
  <si>
    <r>
      <t>m</t>
    </r>
    <r>
      <rPr>
        <vertAlign val="superscript"/>
        <sz val="10"/>
        <color indexed="8"/>
        <rFont val="Arial Narrow"/>
        <family val="2"/>
        <charset val="238"/>
      </rPr>
      <t>3</t>
    </r>
  </si>
  <si>
    <r>
      <t>m</t>
    </r>
    <r>
      <rPr>
        <vertAlign val="superscript"/>
        <sz val="10"/>
        <rFont val="Arial Narrow"/>
        <family val="2"/>
        <charset val="238"/>
      </rPr>
      <t>2</t>
    </r>
  </si>
  <si>
    <t>OPĆI UVJETI</t>
  </si>
  <si>
    <t>Ovi opći uvjeti su sastavni dio troškovnika i u svemu ih se treba pridržavati, osim ako u stavci troškovnika  to nije drugačije navedeno.</t>
  </si>
  <si>
    <t>U cijeni stavke treba uzeti u obzir: dobavu, transport, uskladištenje i ugradbu materijala, kako osnovnog tako i pomoćnog te sve osnovne i pomoćne radnje i transporte na gradilištu, razne pomoćne konstrukcije - skele, radne podove (izradu, montažu i demontažu), sve mjere zaštite.</t>
  </si>
  <si>
    <t>U cijeni stavke treba ukalkulirati i sve troškove osiguranja uskladištenog materijala, sve do ugradbe ili primopredaje istog kao i ispitivanja materijala - ateste.</t>
  </si>
  <si>
    <t>Također prije izvođenja je obavezna izmjera na licu mjesta. Eventualne promjene u detaljima ili materijalu treba izvođač dogovoriti s projektantom ili nadležnim nadzornim inženjerom.</t>
  </si>
  <si>
    <t>Ako izvođač ipak izvede radove na neodgovarajući način i od neodgovarajućih materijala, dužan je na svoj trošak izvesti iste od materijala tražene kvalitete i na opisan način, uz prethodno otklanjanje nekvalitetnih radova. Ako prije početka izvođenja radova izvođač ustanovi da je došlo do promjene uvjeta za izvođenje radova, dužan je o tome upozoriti nadzornog inženjera i dogovorno riješiti i zapisnički ustanoviti kvalitetu izvođenja radova.</t>
  </si>
  <si>
    <t>U slučaju nesuglasica između građevinskih normi i tehničkih uvjeta, važeći su uvjeti obračuna i rada iz građevinskih normi.</t>
  </si>
  <si>
    <t>Sva odstupanja stvarno izvedenih količina u odnosu na količine predviđene projektantskim troškovima (+ ili -) obračunati će se prema stvarno izvršenim radovima što će se sporazumno riješiti između predstavnika izvođača i nadzornog inženjera odnosno investitora.</t>
  </si>
  <si>
    <t>Specifikacije (tekstualni dio) i grafički prikazi predstavljaju cjelinu i što je barem u jednom od njih naznačeno, obaveza je za izvođača.Sve eventualne nejasnoće treba izvođač riješiti s projektantom odnosno investitorom prije davanja ponude, jer se naknadni zahtjevi neće uvažiti. Prije izvođenja radova treba provjeriti kvalitetu materijala koji se ugrađuje, od strane projektanta ili nadzornog inženjera i izvesti radove u skladu s detaljima izvedbe i opisom iz troškovnika.</t>
  </si>
  <si>
    <t>Prilikom izvođenja radova, izvođač treba zaštititi sve susjedne plohe, dijelove konstrukcije i prethodno izvedene radove na prikladan način a u skladu s pravilima zaštite na radu, tako da ne dođe do oštećenja gore navedenoga. Troškove zaštite treba izvođač uračunati u jediničnu cijenu.</t>
  </si>
  <si>
    <t>Ako ipak dođe do oštećenja prethodno izvedenih radova za koje je odgovoran izvođač ili njegov kooperant, dužan je iste o svom trošku dovesti u stanje prije oštećenja ili naručiti iste radove kod drugog izvođača na svoj teret. Popravak treba izvesti u primarno određenom roku ili dogovorno.</t>
  </si>
  <si>
    <t>Sav ugrađeni materijal treba odgovarati uvjetima iz opis troškovnika i nacrta te Tehničkim propisima i normama na koje isti upućuje, a ako se to posebno traži opisom i drugim propisima. izvođač treba kvalitetu ugrađenih materijala i stručnosti radnika dokazati odgovarajućim atestima i uvjerenjima izdanim od strane za to ovlaštene organizacije.</t>
  </si>
  <si>
    <t>Po završetku izvedenih radova, ali i u toku radova ako je to nužno zbog usklađivanja s drugim izvođačima, izvođač radova je dužan počistiti radni prostor i susjedne prostore, plohe i prethodno izvedene radove koje je svojim radom zaprljao, ili iste radove dogovoriti s drugim izvođačem a sve na svoj trošak uključivo s odvozom sveg otpadnog materijala ili opreme s gradilišta.</t>
  </si>
  <si>
    <t xml:space="preserve">izvođač je također dužan ukloniti sve zaštitne i pomoćne konstrukcije u roku koji je predviđen za izvođenje radova i na svoj trošak. </t>
  </si>
  <si>
    <t>Sve radove izvođač treba izvesti u skladu s opisima iz troškovnika, nacrtima i detaljima izvedbe, te važećim standardima i tehničkim uvjetima za odgovarajuću vrstu radova, a obračunati u skladu s važećim građevinskim normama. Ako građevinske norme ne postoje za istu vrstu radova, treba se služiti tehničkim uvjetima za izvođenje odgovarajućih radova.</t>
  </si>
  <si>
    <t>U slučaju da izvođač predlaže druga izvedbena  rješenja, dužan je izraditi dokumentaciju (tekstualnu i grafičku) i dati je na odobrenje projektantu, nadzornom inženjeru i investitoru. Za sve specijalističke radove kao što su čelične konstrukcije, bravarija ili ALU stolarija izvođač je dužan izraditi radioničke nacrte i predočiti ih projektantu i nadzornom inženjeru radi ovjere prije početka radova. Istu dokumentaciju izradit će o svom trošku.</t>
  </si>
  <si>
    <t>Po završetku radova kvalitetu izvedenih radova treba izvođač ustanoviti zapisnički s nadzornim inženjerom. Ako se ustanovi da su radovi izvedeni nekvalitetno, izvođač je dužan iste ponovo izvesti u traženoj kvaliteti ili iste naručiti kod drugog izvođača, a sve u najkraćem dogovorenom roku i na svoj trošak.</t>
  </si>
  <si>
    <t>Pri radu treba obavezno primjenjivati sve potrebne mjere zaštite na radu i zaštite od požara. Ako se izvođač ne pridržava navedenih pravila može mu se zabraniti daljnji rad sve dok ga ne organizira u skladu sa zakonskim odredbama.</t>
  </si>
  <si>
    <t>Za nepredviđene radove čiji opisi se ne nalaze u troškovniku, a koji se moraju izvesti radi ostvarenja funkcionalnosti građevine ili njene uporabne cjeline, izvođač je dužan predočiti analizu cijena za pojedini rad te ju dati na odobrenje investitoru i nadzornom inženjeru. Obračun će se vrši po stvarno izvedenim količinama rada i materijala.</t>
  </si>
  <si>
    <t>Za nepredviđene radove čiji opisi postoje u ugovornom troškovniku, primjenjivat će se ugovorne jedinične cijene, a obračun će se vršiti po stvarno izvedenim količinama rada i materijala.</t>
  </si>
  <si>
    <t>OPĆI UVJETI GRAĐEVINSKO-OBRTNIČKIH RADOVA</t>
  </si>
  <si>
    <t>Sve mjere i kote iz projekta provjeriti u naravi. Ako se ukažu eventualne nejednakosti između projekta i stanja na gradilištu, izvođač radova dužan je blagovremeno o tome obavijestiti investitora i projektanta i zatražiti pojedina objašnjenja.</t>
  </si>
  <si>
    <t>Jediničnom cijenom treba obuhvatiti, kako slijedi:</t>
  </si>
  <si>
    <t>Materijal</t>
  </si>
  <si>
    <t>Rad</t>
  </si>
  <si>
    <t>Izmjere</t>
  </si>
  <si>
    <t>Zimski i ljetni rad</t>
  </si>
  <si>
    <t>Faktori</t>
  </si>
  <si>
    <t>Skele</t>
  </si>
  <si>
    <t>Sve vrste radnih skela, bez obzira na visinu, ulaze u jediničnu cijenu dotičnog rada.</t>
  </si>
  <si>
    <t>Ostalo</t>
  </si>
  <si>
    <t xml:space="preserve">U jedinične cijene stavki imaju biti uračunati svi radovi i potrebni materijali, koji eventualno nisu posebno specificirani u samom troškovniku, a koji su (prema uzancama struke i pravilima dobrog zanata) potrebni za kvalitetan završetak rada, opisnog stavkom troškovnika. </t>
  </si>
  <si>
    <t>Glavni  izvođač, kao i izvođači pojedinih radova, obvezni su ishoditi policu osiguranja gradilišta.</t>
  </si>
  <si>
    <t>OPĆI UVJETI INSTALATERSKIH RADOVA</t>
  </si>
  <si>
    <t>Izvođač u potpunosti odgovara za ispravnost izvršene isporuke i odgovoran je za eventualno loš rad ili kvalitetu dobave iz trgovačke mreže ili podizvoditelja. Izvođač je dužan posjedovati potrebne certifikate za sve materijale i opremu koju ugrađuje u pojedini objekt, a prije predaje radova, svu dokumentaciju mora predati investitoru ili korisniku građevine.</t>
  </si>
  <si>
    <t>Sve izmjene u projektu, opisu radova i jediničnim cijenama mogu uslijediti samo uz suglasnost projektanta i po odobrenju nadzornog inženjera (investitora). Isto vrijedi i u slučaju pojave bilo kakvih nepredviđenih okolnosti tijekom građenja. Trošak ispitivanja materijala pada na teret izvođača, tj. smatrat će se da su jediničnom cijenom u danoj ponudi obuhvaćena i navedena ispitivanja. Izvođač je dužan radove izvesti sukladno projektnoj dokumentaciji, pravilima struke, važećim zakonima, podzakonskim aktima, normama, propisima i uputama proizvođača materijala i opreme. U stavkama troškovnika, gdje projektant upućuje na posebnu marku, tip proizvoda ili proizvođača pojedinog proizvoda, a radi preciznijeg i razumljivijeg opisa, podrazumijeva se svaki jednakovrijedan proizvod.</t>
  </si>
  <si>
    <t>Radove mogu izvoditi smo izvođači koji imaju odgovarajuće pravilnikom propisne uvjete za obavljanje djelatnosti. Sve radove izvesti od kvalitetnog materijala prema nacrtima, opisu, detaljima, pismenim i usmenim dogovorima. Sve štete učinjene prigodom rada na vlastitim ili tuđim radovima i materijalima moraju se ukloniti na račun počinitelja. Svi nekvalitetni radovi i materijali moraju se otkloniti i zamijeniti ispravnima bez bilo kakve odštete od strane investitora.</t>
  </si>
  <si>
    <t>Ako opis koje stavke dovodi izvođača u sumnju o načinu izvedbe, treba pravovremeno, a prije predaje ponude tražiti objašnjenje od projektanta ili provoditelja natječaja. Eventualne izmjene materijala te načina izvedbe tijekom gradnje moraju se izvršiti isključivo pismenim dogovorom s projektantom i nadzornim inženjerom.</t>
  </si>
  <si>
    <t>Jedinična cijena sadrži sve nabrojeno kod opisa pojedine grupe radova te se tako vrši i obračun istih. Jedinične cijene primjenjivat će se na izvedene količine bez obzira u kojem postotku iste odstupaju od količine u troškovniku. Ako investitor odluči da se neki rad ne izvodi, izvođač nema pravo na odštetu u slučaju da ga je investitor pravovremeno obavijestio. Izvedeni radovi moraju u cijelosti odgovarati opisu u troškovniku, a u tu svrhu investitor ima pravo od izvođača tražiti prije početka radova uzorke te izvedeni radovi moraju istima u cijelosti odgovarati.</t>
  </si>
  <si>
    <t>Pod cijenom materijala podrazumijeva se dobavna cijena materijala koji sudjeluju u radnom procesu, kako osnovnih materijala, tako i pomoćnih. U cijenu je uključena i cijena transportnih troškova bez obzira na prijevozno sredstvo, sa svim prijenosima, utovarima i istovarima materijala te podizanjima na mjesto ugradbe, kao i uskladištenje i čuvanje na gradilištu. U cijenu je također uključeno i davanje potrebnih uzoraka prema zahtjevima investitora ili projektanta.</t>
  </si>
  <si>
    <t>U kalkulaciju treba uključiti sav rad, kako glavni, tako i pomoćni te sav unutrašnji transport, kako horizontalni tako i vertikalni. Ujedno treba uključiti i rad oko zaštite gotovih konstrukcija i dijelova objekta od štetnog atmosferskog utjecaja vrućine, hladnoće i sličnog. Sva potrebna čišćenja nakon završetka pojedinog rada, kod svih građevinskih i obrtničkih radova treba uključiti u jedinične cijene stavki, tj. neće se posebno plaćati.</t>
  </si>
  <si>
    <t>Ako u pojedinoj stavci nije dat način rada izvođač se u svemu pridržavati Tehničkih propisa i normi na koje isti upućuju za pojedinu vrstu rada, prosječnih normi u građevinarstvu i uputa proizvođača materijala koji se upotrebljava ili ugrađuje.</t>
  </si>
  <si>
    <t>Ako je u ugovoreni termin izvršenja radova uključen i zimski, odnosno ljetni period, izvođaču se neće priznati nikakve naknade za rad pri niskoj, odnosno visokoj temperaturi kao ni zaštita konstrukcija od smrzavanja, vrućine i atmosferskih nepogoda. Sve to mora biti uključeno u jediničnu cijenu. Za vrijeme ljetnih, odnosno zimskih razdoblja izvođač MORA štititi objekt od smrzavanja, odnosno od prebrzog sušenja uslijed visokih ljetnih temperatura.</t>
  </si>
  <si>
    <t>U jediničnu cijenu izvođač treba obuhvatiti i sljedeće radove, koji se neće zasebno platiti kao naknadni rad i to kako je nabrojeno:</t>
  </si>
  <si>
    <t>-</t>
  </si>
  <si>
    <t>troškovi najma za posuđenu mehanizaciju, koju izvođač ne posjeduje, a potrebna je pri izvođenju radova,</t>
  </si>
  <si>
    <t>nalaganje temelja prije iskopa (nanosna skela),</t>
  </si>
  <si>
    <t>sva ispitivanja materijala i ugrađenih uređaja s atestima,</t>
  </si>
  <si>
    <t>uređenje gradilišta po završetku pojedine grupe radova, s otklanjanjem i odvozom otpadaka i šute, inventara, pomoćnih objekata i sl.,</t>
  </si>
  <si>
    <t>uskladištenje materijala i elemenata do njihove ugradnje.</t>
  </si>
  <si>
    <t>Glavni izvođač je dužan platiti naknade za pojačano korištenje prometnica ili vanjskih prostora drugih vlasnika te redovito održavati prometnice uz gradilište čistim, naročito tijekom izvedbe zemljanih radova. Zajednički prostori zgrade moraju se održavati čistim i urednim.</t>
  </si>
  <si>
    <t xml:space="preserve">Nadzor glede čuvanja građevine, gradilišta, postrojenja, alata i materijala pada na teret izvoditelja. Jedinične cijene pojedinih stavki troškovnika sadržavaju troškove za posve dogotovljen rad. One uključuju materijal, pomoćna sredstva kao što su voda, električna energija, alat, oplata, skela i sl. za sve radnike i za sve pripremne radove (kao npr. postavljanje baraka ili kontejnera i postrojenja, uključivo s demontažom i otpremom s gradilišta nakon završetka radova i druge troškove koji se u bilo kojem obliku pojave za potrebe gradnje). Čišćenje i uređenje gradilišta također je sadržano u jediničnim cijenama.  </t>
  </si>
  <si>
    <t>UVODNE NAPOMENE</t>
  </si>
  <si>
    <t>Na svim mjestima u ovom troškovniku koja upućuje na norme, naručitelj će osim navedenih prihvatiti i sve druge jednakovrijedne mjere osiguranja kvalitete koje u skladu s pozitivnim zakonodavnim okvirom Republike Hrvatske.</t>
  </si>
  <si>
    <t>Ovim troškovnikom nije obuhvaćeno iznošenje ili zaštita namještaja i opreme u prostorijama kao niti ponovno opremanje prostorija po završetku radova ako u ovom troškovniku nije drugačije navedeno. Također nije obuhvaćeno skidanje i demontaža ili zaštita obloga, slojeva i svih elemenata koji su smetnja obavljanju radova ili se mogu oštetiti ako u ovom troškovniku nije drugačije navedeno.</t>
  </si>
  <si>
    <t>Potrebno je izvršiti zatvaranje svih otvora nakon  postave nove opreme i cjevovoda te ukloniti sve postojeće nosače iz zidova kao i konzole i sve slične zaostale dijelove, a samo tamo gdje to nije moguće treba odštemati okolo i odsjeći ih u zidu.</t>
  </si>
  <si>
    <t xml:space="preserve">Izvođač instalaterskih radova je također dužan u okviru svojih radova - cijene izvršiti sva štemanja, šlicanja podova i zidova, probijanja otvora itd. te potom učvršćenja ugrađene opreme, potrebno za demontažu i kasnije izvođenje kompletne instalacije. </t>
  </si>
  <si>
    <t>mjere higijenske zaštite i zaštite na radu svih radnika i osoba na gradilištu,</t>
  </si>
  <si>
    <t>Izvođač je dužan o svom trošku osigurati gradilište i građevinu od štetnog utjecaja vremenskih nepogoda. Kao i izvesti pomoćna sredstva za rad kao što su skele, ograde, skladišta, dizalice, doprema i postavljanje strojeva, alata i potrebnog pribora. Mora poduzeti sve mjere sigurnosti da ne dođe do smetnji i opasnosti po život i zdravlje zaposlenika, drugog osoblja i prolaznika. Svaka eventualna šteta koja bi bila prouzročena prolazniku, susjednoj građevini, prometnicama itd. pada na teret izvođača koji je dužan ukloniti i nadoknaditi štetu u određenom roku.</t>
  </si>
  <si>
    <t>Prije davanja ponude, izvođač mora pregledati projektnu dokumentaciju te zatražiti objašnjenje za eventualne nejasne stavke te provjeriti dokaznicu mjera i na vrijeme dati svoje primjedbe. Kasnije primjedbe mogu se uzimati u obzir. Obračun radova provodi se prema tehničkim normativima i njihovim dopunama. Za slučaj da opis pojedinih radova u troškovniku po mišljenju izvoditelja ili bilo kojeg drugog sudionika u gradnji nije potpun, izvođač je dužan izvesti radove prema pravilima struke uz konzultaciju projektanta koji je jedini mjerodavan tumačiti dijelove svog projekta.</t>
  </si>
  <si>
    <t>6.</t>
  </si>
  <si>
    <t>A</t>
  </si>
  <si>
    <t>I.</t>
  </si>
  <si>
    <t>II.</t>
  </si>
  <si>
    <t>III.</t>
  </si>
  <si>
    <t>IV.</t>
  </si>
  <si>
    <t>ZIDARSKI RADOVI</t>
  </si>
  <si>
    <t>STROJNO ŽBUKANJE ZIDOVA</t>
  </si>
  <si>
    <t>CEMENTNI ESTRIH</t>
  </si>
  <si>
    <t>ZIDARSKI RADOVI UKUPNO:</t>
  </si>
  <si>
    <t>V.</t>
  </si>
  <si>
    <t>IZOLATERSKI RADOVI</t>
  </si>
  <si>
    <t>IZRADA HORIZONTALNE HIDROIZOLACIJE</t>
  </si>
  <si>
    <t>IZOLATERSKI RADOVI UKUPNO:</t>
  </si>
  <si>
    <t>VI.</t>
  </si>
  <si>
    <t>SOBOSLIKARSKI I LIČILAČKI RADOVI</t>
  </si>
  <si>
    <t>BOJANJE POLUDISPERZIVNIM BOJAMA</t>
  </si>
  <si>
    <t>a) stropovi</t>
  </si>
  <si>
    <t>b) zidovi</t>
  </si>
  <si>
    <t>SOBOSLIKARSKI LIČILAČKI RADOVI UKUPNO:</t>
  </si>
  <si>
    <r>
      <t>m</t>
    </r>
    <r>
      <rPr>
        <vertAlign val="superscript"/>
        <sz val="10"/>
        <color theme="1"/>
        <rFont val="Arial Narrow"/>
        <family val="2"/>
        <charset val="238"/>
      </rPr>
      <t>2</t>
    </r>
  </si>
  <si>
    <r>
      <t>m</t>
    </r>
    <r>
      <rPr>
        <vertAlign val="superscript"/>
        <sz val="10"/>
        <color indexed="8"/>
        <rFont val="Arial Narrow"/>
        <family val="2"/>
        <charset val="238"/>
      </rPr>
      <t>2</t>
    </r>
  </si>
  <si>
    <t>Opis radova</t>
  </si>
  <si>
    <t>J.M.</t>
  </si>
  <si>
    <t>Pozicija</t>
  </si>
  <si>
    <t>ZIDANJE PREGRADNIH ZIDOVA</t>
  </si>
  <si>
    <t>UGRADNJA MONTAŽNIH NADVOJA</t>
  </si>
  <si>
    <t>KERAMIČARSKI I PODOPOLAGAČKI RADOVI</t>
  </si>
  <si>
    <t>POSTAVLJANJE PODNIH PLOČICA</t>
  </si>
  <si>
    <t>KERAMIČARSKI I PODOPOLAGAČKI RADOVI UKUPNO:</t>
  </si>
  <si>
    <r>
      <t>Dobava materijala i opločenje podova keramičkim podnim pločicama 1. klase u vrsti i boji prema izboru investitora, širina reške max. 2 mm, visina sokla 10 cm. Postava na cementni estrih vodootpornim ljepilom za keramiku, kod prijelaza na drugačiju oblogu poda obavezno postaviti dilatacijsku lajsnu, spoj zida i poda obavezno silikonizirati. Kompletno gotovo, fugirano i oprano. Obračun po m</t>
    </r>
    <r>
      <rPr>
        <vertAlign val="superscript"/>
        <sz val="10"/>
        <rFont val="Arial Narrow"/>
        <family val="2"/>
        <charset val="238"/>
      </rPr>
      <t>2</t>
    </r>
    <r>
      <rPr>
        <sz val="10"/>
        <rFont val="Arial Narrow"/>
        <family val="2"/>
        <charset val="238"/>
      </rPr>
      <t xml:space="preserve"> obloženog poda.</t>
    </r>
  </si>
  <si>
    <t>Uk. cijena 
[€]</t>
  </si>
  <si>
    <t>PRIPREMNI RADOVI I RADOVI RUŠENJA</t>
  </si>
  <si>
    <t>REKAPITULACIJA GRAĐEVINSKO-OBRTNIČKI RADOVI</t>
  </si>
  <si>
    <t>VII.</t>
  </si>
  <si>
    <t>VIII.</t>
  </si>
  <si>
    <t>IX.</t>
  </si>
  <si>
    <t>PRIPREMNI RADOVI I RADOVI RUŠENJA UKUPNO:</t>
  </si>
  <si>
    <t>Višnja Lasović-Kožoman, dia.</t>
  </si>
  <si>
    <t>OSTALI RADOVI</t>
  </si>
  <si>
    <t>X.</t>
  </si>
  <si>
    <t>OSTALI RADOVI UKUPNO:</t>
  </si>
  <si>
    <t>UKLANJANJE ZAVRŠNIH OBLOGA PODOVA</t>
  </si>
  <si>
    <r>
      <rPr>
        <sz val="16"/>
        <color rgb="FFFF0000"/>
        <rFont val="Century Gothic"/>
        <family val="2"/>
        <charset val="238"/>
      </rPr>
      <t>RIVET</t>
    </r>
    <r>
      <rPr>
        <sz val="16"/>
        <color theme="1" tint="0.499984740745262"/>
        <rFont val="Century Gothic"/>
        <family val="2"/>
        <charset val="238"/>
      </rPr>
      <t xml:space="preserve"> PROJEKT d.o.o.</t>
    </r>
  </si>
  <si>
    <t>za projektiranje, nadzor i 
savjetovanje u građevinarstvu</t>
  </si>
  <si>
    <r>
      <rPr>
        <sz val="8"/>
        <color rgb="FFFF0000"/>
        <rFont val="Century Gothic"/>
        <family val="2"/>
        <charset val="238"/>
      </rPr>
      <t>SJEDIŠTE:</t>
    </r>
    <r>
      <rPr>
        <sz val="8"/>
        <color theme="1" tint="0.499984740745262"/>
        <rFont val="Century Gothic"/>
        <family val="2"/>
        <charset val="238"/>
      </rPr>
      <t xml:space="preserve"> Matije Gupca 15 HR-35400 Nova Gradiška</t>
    </r>
  </si>
  <si>
    <r>
      <rPr>
        <sz val="8"/>
        <color rgb="FFFF0000"/>
        <rFont val="Century Gothic"/>
        <family val="2"/>
        <charset val="238"/>
      </rPr>
      <t>M:</t>
    </r>
    <r>
      <rPr>
        <sz val="8"/>
        <color theme="1" tint="0.499984740745262"/>
        <rFont val="Century Gothic"/>
        <family val="2"/>
        <charset val="238"/>
      </rPr>
      <t xml:space="preserve"> +38598334880</t>
    </r>
  </si>
  <si>
    <r>
      <rPr>
        <sz val="8"/>
        <color rgb="FFFF0000"/>
        <rFont val="Century Gothic"/>
        <family val="2"/>
        <charset val="238"/>
      </rPr>
      <t>URED:</t>
    </r>
    <r>
      <rPr>
        <sz val="8"/>
        <color theme="1" tint="0.499984740745262"/>
        <rFont val="Century Gothic"/>
        <family val="2"/>
        <charset val="238"/>
      </rPr>
      <t xml:space="preserve"> Trg kralja Tomislava 11 HR-35400 Nova Gradiška</t>
    </r>
  </si>
  <si>
    <r>
      <rPr>
        <sz val="8"/>
        <color rgb="FFFF0000"/>
        <rFont val="Century Gothic"/>
        <family val="2"/>
        <charset val="238"/>
      </rPr>
      <t>T:</t>
    </r>
    <r>
      <rPr>
        <sz val="8"/>
        <color theme="1" tint="0.499984740745262"/>
        <rFont val="Century Gothic"/>
        <family val="2"/>
        <charset val="238"/>
      </rPr>
      <t xml:space="preserve"> +38535439043</t>
    </r>
  </si>
  <si>
    <r>
      <rPr>
        <sz val="8"/>
        <color rgb="FFFF0000"/>
        <rFont val="Century Gothic"/>
        <family val="2"/>
        <charset val="238"/>
      </rPr>
      <t xml:space="preserve">OIB: </t>
    </r>
    <r>
      <rPr>
        <sz val="8"/>
        <color theme="1" tint="0.499984740745262"/>
        <rFont val="Century Gothic"/>
        <family val="2"/>
        <charset val="238"/>
      </rPr>
      <t xml:space="preserve">50607557800  </t>
    </r>
  </si>
  <si>
    <r>
      <rPr>
        <sz val="8"/>
        <color rgb="FFFF0000"/>
        <rFont val="Century Gothic"/>
        <family val="2"/>
        <charset val="238"/>
      </rPr>
      <t>E:</t>
    </r>
    <r>
      <rPr>
        <sz val="8"/>
        <color theme="1" tint="0.499984740745262"/>
        <rFont val="Century Gothic"/>
        <family val="2"/>
        <charset val="238"/>
      </rPr>
      <t xml:space="preserve"> info@rivet-projekt.hr</t>
    </r>
  </si>
  <si>
    <r>
      <rPr>
        <sz val="8"/>
        <color rgb="FFFF0000"/>
        <rFont val="Century Gothic"/>
        <family val="2"/>
        <charset val="238"/>
      </rPr>
      <t>IBAN:</t>
    </r>
    <r>
      <rPr>
        <sz val="8"/>
        <color theme="1" tint="0.499984740745262"/>
        <rFont val="Century Gothic"/>
        <family val="2"/>
        <charset val="238"/>
      </rPr>
      <t xml:space="preserve"> HR3123400091110954833</t>
    </r>
  </si>
  <si>
    <r>
      <rPr>
        <sz val="8"/>
        <color rgb="FFFF0000"/>
        <rFont val="Century Gothic"/>
        <family val="2"/>
        <charset val="238"/>
      </rPr>
      <t>W:</t>
    </r>
    <r>
      <rPr>
        <sz val="8"/>
        <color theme="1" tint="0.499984740745262"/>
        <rFont val="Century Gothic"/>
        <family val="2"/>
        <charset val="238"/>
      </rPr>
      <t xml:space="preserve"> rivet-projekt.hr</t>
    </r>
  </si>
  <si>
    <t>5.</t>
  </si>
  <si>
    <t>GRAĐEVINSKO-OBRTNIČKI RADOVI</t>
  </si>
  <si>
    <r>
      <t>Izrada horizontalne hidroizolacije AB podne ploče (hladni premaz + 2 bitumenske trake za zavarivanje s uloškom od staklene tkanine po 4 mm HRN U.M3.300 ili jednakovrijedno punoplošno zavarene za podlogu, preklopi min. 10 cm). U cijenu su uključene vrijednosti svih radova i materijala sve po uputama proizvođača. Obračun po m</t>
    </r>
    <r>
      <rPr>
        <vertAlign val="superscript"/>
        <sz val="10"/>
        <rFont val="Arial Narrow"/>
        <family val="2"/>
        <charset val="238"/>
      </rPr>
      <t>2</t>
    </r>
    <r>
      <rPr>
        <sz val="10"/>
        <rFont val="Arial Narrow"/>
        <family val="2"/>
        <charset val="238"/>
      </rPr>
      <t xml:space="preserve"> poda.</t>
    </r>
  </si>
  <si>
    <t>TROŠKOVNIK RADOVA</t>
  </si>
  <si>
    <t>stavke</t>
  </si>
  <si>
    <t>B</t>
  </si>
  <si>
    <t>VODOVOD I ODVODNJA</t>
  </si>
  <si>
    <t>kpl</t>
  </si>
  <si>
    <t>PRIPREMNI RADOVI - odvodnja</t>
  </si>
  <si>
    <t>IZRADA PODLOGE ZA POLAGANJE CIJEVI</t>
  </si>
  <si>
    <r>
      <t>Nabava, dobava i ugradnja materijala za izradu posteljice od pijeska za polaganje kanalizacijskih cijevi, debljine sloja 10 cm ispod cijevi, te zatrpavanje pijeskom visine 20 cm iznad tjemena cijevi. Obračun po m</t>
    </r>
    <r>
      <rPr>
        <vertAlign val="superscript"/>
        <sz val="10"/>
        <rFont val="Arial Narrow"/>
        <family val="2"/>
        <charset val="238"/>
      </rPr>
      <t>3</t>
    </r>
    <r>
      <rPr>
        <sz val="10"/>
        <rFont val="Arial Narrow"/>
        <family val="2"/>
        <charset val="238"/>
      </rPr>
      <t xml:space="preserve"> pijeska u ugrađenom stanju.</t>
    </r>
  </si>
  <si>
    <t>ZATRPAVANJE ROVA</t>
  </si>
  <si>
    <r>
      <t>Zatrpavanje rova i preostalog iskopa oko revizionih okana materijalom iz iskopa nakon završene montaže i provedenog ispitivanja vodonepropusnosti cijevi i revizionih okana. Zatrpavanje se izvodi u slojevima od 30 cm uz nabijanje svakog sloja nabijačima. Odvoz preostalog materijala i zemlje na za to predviđeni deponij udaljenosti do 5 km. Obračun po m</t>
    </r>
    <r>
      <rPr>
        <vertAlign val="superscript"/>
        <sz val="10"/>
        <rFont val="Arial Narrow"/>
        <family val="2"/>
        <charset val="238"/>
      </rPr>
      <t>3</t>
    </r>
    <r>
      <rPr>
        <sz val="10"/>
        <rFont val="Arial Narrow"/>
        <family val="2"/>
        <charset val="238"/>
      </rPr>
      <t xml:space="preserve"> ugrađenog zemljanog materijala u zbijenom stanju.</t>
    </r>
  </si>
  <si>
    <t>PRIPREMNI RADOVI - odvodnja UKUPNO:</t>
  </si>
  <si>
    <t>INSTALATERSKI RADOVI - odvodnja</t>
  </si>
  <si>
    <t>UGRADNJA PVC UKC KANALIZACIJSKIH CIJEVI</t>
  </si>
  <si>
    <t>PVC UKC DN110</t>
  </si>
  <si>
    <t>ISPITIVANJE VODONEPROPUSNOSTI CIJEVI</t>
  </si>
  <si>
    <t>INSTALATERSKI RADOVI - odvodnja UKUPNO:</t>
  </si>
  <si>
    <t>REKAPITULACIJA</t>
  </si>
  <si>
    <t>ELEKTROINSTALACIJE</t>
  </si>
  <si>
    <t>C</t>
  </si>
  <si>
    <t>UKUPNA REKAPITULACIJA</t>
  </si>
  <si>
    <t>UKUPNO</t>
  </si>
  <si>
    <t>PDV (25%)</t>
  </si>
  <si>
    <t>SVEUKUPNO</t>
  </si>
  <si>
    <t>POSTAVLJANJE PRIVREMENIH GRADILIŠNIH GRAĐEVINA</t>
  </si>
  <si>
    <t>DEMONTAŽA POSTOJEĆIH ŽLJEBOVA I OPŠAVA</t>
  </si>
  <si>
    <t>b) horizontalni žljebovi</t>
  </si>
  <si>
    <t>8.</t>
  </si>
  <si>
    <t>9.</t>
  </si>
  <si>
    <t>RUŠENJE PREGRADNIH  ZIDOVA</t>
  </si>
  <si>
    <t>a) keramičke pločice</t>
  </si>
  <si>
    <t>7.</t>
  </si>
  <si>
    <t>c) vertikalni žljebovi</t>
  </si>
  <si>
    <t>Demontaža postojećih pocinčanih horizontalnih i vertikalnih žljebova za odvodnju oborinske vode uključivo demontažu kuka, obujmica i koljena,  demontaža opšava na spoju krovnih ploha. Visina vertikalnog transporta do 5,0 m. U cijenu uključiti rad, potrebnu radnu skelu i sve mjere osiguranja te odvoz na za to ovlaštenu deponiju udaljenosti do 5 km. Obračun po m' demontiranih limenih dijelova bez obzira na razvijenu širinu.</t>
  </si>
  <si>
    <r>
      <t>Rušenje unutarnjih pregradnih zidova od opeke, debljine 15 cm. U cijenu uključiti sav rad, sredstva za rad i mjere osiguranja, odvoz na mjesnu deponiju udaljenosti do 5 km. Obračun po m</t>
    </r>
    <r>
      <rPr>
        <vertAlign val="superscript"/>
        <sz val="10"/>
        <rFont val="Arial Narrow"/>
        <family val="2"/>
        <charset val="238"/>
      </rPr>
      <t>2</t>
    </r>
    <r>
      <rPr>
        <sz val="10"/>
        <rFont val="Arial Narrow"/>
        <family val="2"/>
        <charset val="238"/>
      </rPr>
      <t xml:space="preserve"> srušenog zida.</t>
    </r>
  </si>
  <si>
    <r>
      <t>Uklanjanje završne obloge podova rušenjem te preostalih slojeva podne obloge do čvrste podloge. U cijenu uključiti rad, sva sredstva za rad i sve mjere osiguranja, odvoz na mjesnu deponiju udaljenosti do 5 km. Obračun po m</t>
    </r>
    <r>
      <rPr>
        <vertAlign val="superscript"/>
        <sz val="10"/>
        <rFont val="Arial Narrow"/>
        <family val="2"/>
        <charset val="238"/>
      </rPr>
      <t>2</t>
    </r>
    <r>
      <rPr>
        <sz val="10"/>
        <rFont val="Arial Narrow"/>
        <family val="2"/>
        <charset val="238"/>
      </rPr>
      <t xml:space="preserve"> neto tlocrtne površine uklonjenih završnih obloga poda.</t>
    </r>
  </si>
  <si>
    <t>b) sokli</t>
  </si>
  <si>
    <r>
      <t>m</t>
    </r>
    <r>
      <rPr>
        <vertAlign val="superscript"/>
        <sz val="10"/>
        <rFont val="Arial Narrow"/>
        <family val="2"/>
        <charset val="238"/>
      </rPr>
      <t>3</t>
    </r>
  </si>
  <si>
    <t>IZRADA I MONTAŽA VERTIKALNIH ODVODNIH CIJEVI I KOLJENA</t>
  </si>
  <si>
    <t>IZRADA LIMENOG POKROVA ZGRADE I DRVENE POTKONSTRUKCIJE</t>
  </si>
  <si>
    <t>ČIŠĆENJE PROČELJA VODOM POD PRITISKOM</t>
  </si>
  <si>
    <t>OTPRAŠIVANJE I IMPREGNACIJA ZIDOVA</t>
  </si>
  <si>
    <t>IZRADA TOPLINSKE IZOLACIJE FASADE GRAĐEVINE</t>
  </si>
  <si>
    <t>IZVEDBA ZAVRŠNE DEKORATIVNE ŽBUKE</t>
  </si>
  <si>
    <t>IZVEDBA SOKLA FASADE</t>
  </si>
  <si>
    <t>FASADNA SKELA</t>
  </si>
  <si>
    <r>
      <t>Doprema, montaža i demontaža po završetku radova cijevne fasadne skele. Radna skela po cijelom opsegu građevine u širini 80 cm. Oslanjanje skele izvesti na čvrstoj podlozi, sa svim potrebnim ukrućenjima, podnicama, ljestvama za prelazak s radne etaže na radnu etažu, zaštitom podnica od pada materijala i alata, leđobranima i sl. sve u skladu s pozitivnim propisima zaštite na radu. Komplet s oblogom pročelja skele jutenim ili PVC platnom. Obračun po m</t>
    </r>
    <r>
      <rPr>
        <vertAlign val="superscript"/>
        <sz val="10"/>
        <color indexed="8"/>
        <rFont val="Arial Narrow"/>
        <family val="2"/>
        <charset val="238"/>
      </rPr>
      <t>2</t>
    </r>
    <r>
      <rPr>
        <sz val="10"/>
        <color indexed="8"/>
        <rFont val="Arial Narrow"/>
        <family val="2"/>
        <charset val="238"/>
      </rPr>
      <t xml:space="preserve"> pročelja pokrivenog radnom skelom.</t>
    </r>
  </si>
  <si>
    <r>
      <t>Izvedba završne dekorativne silikatne žbuke na vanjskim zidovima i podgledima gletanjem, granulacije 1,5 - 2 mm, u max. 2 tona iz osnovne palete boja po izboru investitora. Prije izvedbe završne dekorativne žbuke podlogu je potrebno impregnirati grundom dan prije nanošenja završne žbuke. Stavka podrazumijeva nabavu, dobavu i ugradnju potrebnog materijala, zaštitu stolarije, uz sav potreban rad i sredstva za rad. Fasadna skela obrađena u posebnoj stavci. Obračun po m</t>
    </r>
    <r>
      <rPr>
        <vertAlign val="superscript"/>
        <sz val="10"/>
        <color indexed="8"/>
        <rFont val="Arial Narrow"/>
        <family val="2"/>
        <charset val="238"/>
      </rPr>
      <t>2</t>
    </r>
    <r>
      <rPr>
        <sz val="10"/>
        <color indexed="8"/>
        <rFont val="Arial Narrow"/>
        <family val="2"/>
        <charset val="238"/>
      </rPr>
      <t xml:space="preserve"> postavljene fasade.</t>
    </r>
  </si>
  <si>
    <t>UGRADNJA VANJSKIH ALU PLASTIFICIRANIH KLUPČICA</t>
  </si>
  <si>
    <t>a) podne pločice</t>
  </si>
  <si>
    <t>BOJANJE ZIDOVA DISPERZIVNIM BOJAMA</t>
  </si>
  <si>
    <r>
      <t>Bojenje zidova disperzivnom perivom bojom u 2 premaza u max. 2 tona po izboru investitora iz osnovne palete boja. Uporaba pokretne radne skele za visine do 2,50 m. U cijeni je bojanje disperzivnim bojama u dva sloja, a sve po uputi proizvođača. Obračun po m</t>
    </r>
    <r>
      <rPr>
        <vertAlign val="superscript"/>
        <sz val="10"/>
        <rFont val="Arial Narrow"/>
        <family val="2"/>
        <charset val="238"/>
      </rPr>
      <t>2</t>
    </r>
    <r>
      <rPr>
        <sz val="10"/>
        <rFont val="Arial Narrow"/>
        <family val="2"/>
        <charset val="238"/>
      </rPr>
      <t xml:space="preserve"> obojene površine bez obzira na veličinu prostorije.</t>
    </r>
  </si>
  <si>
    <t>PROTUPOŽARNI APARATI</t>
  </si>
  <si>
    <t>Dobava i montaža na zid aparata za početno gašenje požara s A B C prahom. Montaža na zid na tipske nosače i samoljepljivom oznakom prema elaboratu zaštite od požara.</t>
  </si>
  <si>
    <t>FASADERSKI RADOVI</t>
  </si>
  <si>
    <t>FASADERSKI RADOVI UKUPNO:</t>
  </si>
  <si>
    <t>Dobava i montaža aluminijskih plastificiranih prozorskih klupčica u bijeloj boji, širine do 25-30 cm, d=2 mm s bočnim završecima. Klupčice postaviti odmah po završetku ugradnje toplinske izolacije, a prije nanošenja ljepila i završnog sloja fasade uz dogovor s izvođačem fasaderskih radova. Klupčice postaviti na sve prozore. Klupčice moraju biti istaknute min. 4 cm u odnosu na završni sloj fasade. Sve dimenzije uzeti na licu mjesta. U cijenu uključiti rad, sav potreban materijal za ugradnju i sve mjere osiguranja. Skela je obračunata u fasaderskim radovima. Obračun po m' ugrađene klupčice.</t>
  </si>
  <si>
    <t>a) vatrogasni aparat S-6</t>
  </si>
  <si>
    <t>IZRADA OPLOČNIKA OD BETONSKIH PLOČA</t>
  </si>
  <si>
    <r>
      <t>Nabava, dovoz i ugradnja tipskih betonskih opločnika dimenzija 20x20 do 40x40 cm, minimalne debljine 6 cm, tehničkih karakteristika prema HRN EN 1338:2004 ili jednakovrijedno za opločavanje. Gornji rubovi plohe opločnika moraju biti skošeni. Prije polaganja opločnika na pripremljenu kamenu podlogu nasipa se sloj kamenog agregata granulacije 4-8 mm u debljini 5 cm. Kompletno postavljenu površinu opločnika zasipati (fugirati) suhim pijeskom granulacije 0,6-1,3 mm (kvarcnim pijeskom). Pijesak mora ući u reške, a višak počistiti metlom. Površinu opločnika po potrebi izvaljati ili nabiti vibro-nabijačima koji na radnoj ploči imaju gumenu oblogu. U cijeni sav potreban rad i materijal. Obračun po m</t>
    </r>
    <r>
      <rPr>
        <vertAlign val="superscript"/>
        <sz val="10"/>
        <rFont val="Arial Narrow"/>
        <family val="2"/>
        <charset val="238"/>
      </rPr>
      <t>2</t>
    </r>
    <r>
      <rPr>
        <sz val="10"/>
        <rFont val="Arial Narrow"/>
        <family val="2"/>
        <charset val="238"/>
      </rPr>
      <t xml:space="preserve"> ugrađenih opločnika.</t>
    </r>
  </si>
  <si>
    <t>Jed. cijena 
[€]</t>
  </si>
  <si>
    <t>XI.</t>
  </si>
  <si>
    <t>kg</t>
  </si>
  <si>
    <t>ČIŠĆENJE OBJEKTA</t>
  </si>
  <si>
    <t>ČIŠĆENJE OKOLIŠA</t>
  </si>
  <si>
    <r>
      <t>Višekratno čišćenje prostorija zgrade tijekom izvedbe i nakon završetka grubih i finih radova s odvozom otpada na gradilišnu deponiju. Predviđa se čišćenje minimalno tri puta u toku izgradnje i finalno čišćenje nakon završetka radova. Obračun po m</t>
    </r>
    <r>
      <rPr>
        <vertAlign val="superscript"/>
        <sz val="10"/>
        <rFont val="Arial Narrow"/>
        <family val="2"/>
        <charset val="238"/>
      </rPr>
      <t>2</t>
    </r>
    <r>
      <rPr>
        <sz val="10"/>
        <rFont val="Arial Narrow"/>
        <family val="2"/>
        <charset val="238"/>
      </rPr>
      <t xml:space="preserve"> tlocrtne bruto površine građevine.</t>
    </r>
  </si>
  <si>
    <r>
      <t>Višekratno čišćenje okoliša građevine  tijekom izvedbe i nakon završetka grubih i finih radova s odvozom otpada na gradilišnu deponiju. Predviđa se čišćenje minimalno tri puta u toku izgradnje i finalno čišćenje nakon završetka radova. Obračun po m</t>
    </r>
    <r>
      <rPr>
        <vertAlign val="superscript"/>
        <sz val="10"/>
        <rFont val="Arial Narrow"/>
        <family val="2"/>
        <charset val="238"/>
      </rPr>
      <t>2</t>
    </r>
    <r>
      <rPr>
        <sz val="10"/>
        <rFont val="Arial Narrow"/>
        <family val="2"/>
        <charset val="238"/>
      </rPr>
      <t xml:space="preserve"> tlocrtne bruto površine  okoliša.</t>
    </r>
  </si>
  <si>
    <t xml:space="preserve">ARMIRANOBETONSKI RADOVI </t>
  </si>
  <si>
    <t>BETONIRANJE AB TEMELJNIH TRAKA</t>
  </si>
  <si>
    <t>b) armatura</t>
  </si>
  <si>
    <t>c) beton</t>
  </si>
  <si>
    <t>a) oplata</t>
  </si>
  <si>
    <t>IZRADA AB PODNE PLOČE</t>
  </si>
  <si>
    <t>IZRADA AB VERTIKALNIH SERKLAŽA</t>
  </si>
  <si>
    <t>IZRADA AB HORIZONTALNIH SERKLAŽA</t>
  </si>
  <si>
    <t>IZRADA AB NADVOJA</t>
  </si>
  <si>
    <t>ZIDANJE NOSIVIH ZIDOVA</t>
  </si>
  <si>
    <t>STROJNO ŽBUKANJE STROPA</t>
  </si>
  <si>
    <t>ARMIRANOBETONSKI RADOVI UKUPNO:</t>
  </si>
  <si>
    <t>LETVANJE KROVIŠTA</t>
  </si>
  <si>
    <t>TOPLINSKA IZOLACIJA PODA NA TLU</t>
  </si>
  <si>
    <t>Žbukanje zidova od blok opeke s unutrašnje strane građevine (mjestimično i na betonskim površinama zidova, horizontalnih i vertikalnih serklaža, nadvoja i greda) gips-vapnenom žbukom osim u prostorijama s povećanim prisustvom vlage (kuhinja, kupaonica i sl.) gdje se izvodi produžna vapneno-cementna žbuka, uključivo sve predradnje: 
- čišćenje i ispuhivanje reški i ploha, 
- vlaženje ploha vodom i prskanje rijetkim cementnim mlijekom,
- izvedba unutarnje žbuke zidova. 
Žbukanje se vrši strojno s gips-vapnenim mortom ukupne debljine do 2 cm ovisno o ravnosti zidova. Prije početka rada obavezno konzultirati izvoditelje svih instalacija zbog eventualne izvedbe instalacija u debljini žbuke. U cijenu uključiti obradu zidova uz unutrašnje otvore.</t>
  </si>
  <si>
    <t>TOPLINSKA IZOLACIJA STROPA</t>
  </si>
  <si>
    <r>
      <t>Bojanje stropova i zidova poludisperzivnim bojama u 2 premaza u max. 2 tona po izboru investitora iz osnovne palete boja. Uporaba pokretne radne skele za visine do 3,0 m. U cijeni je bojanje poludisperzivnim bojama u dva sloja, gletanje, otprašivanje, poludisperzivna boja za dva sloja, a sve po uputi proizvođača. Obračun po m</t>
    </r>
    <r>
      <rPr>
        <vertAlign val="superscript"/>
        <sz val="10"/>
        <rFont val="Arial Narrow"/>
        <family val="2"/>
        <charset val="238"/>
      </rPr>
      <t>2</t>
    </r>
    <r>
      <rPr>
        <sz val="10"/>
        <rFont val="Arial Narrow"/>
        <family val="2"/>
        <charset val="238"/>
      </rPr>
      <t xml:space="preserve"> obojene površine bez obzira na veličinu prostorije.</t>
    </r>
  </si>
  <si>
    <t>TESARSKI RADOVI</t>
  </si>
  <si>
    <t>TESARSKI RADOVI UKUPNO:</t>
  </si>
  <si>
    <t>LIMARSKI KROVOPOKRIVAČKI RADOVI</t>
  </si>
  <si>
    <t>LIMARSKI KROVOPOKRIVAČKI RADOVI UKUPNO:</t>
  </si>
  <si>
    <t>UKLANJANJE DIJELA ZGRADE</t>
  </si>
  <si>
    <t>GLAVNI PROJEKTANT</t>
  </si>
  <si>
    <t>TROŠKOVNIK REKONSTRUKCIJE ZGRADE</t>
  </si>
  <si>
    <t>D</t>
  </si>
  <si>
    <t>m</t>
  </si>
  <si>
    <t>10.</t>
  </si>
  <si>
    <t>11.</t>
  </si>
  <si>
    <t>12.</t>
  </si>
  <si>
    <t>13.</t>
  </si>
  <si>
    <t>14.</t>
  </si>
  <si>
    <t>15.</t>
  </si>
  <si>
    <t>16.</t>
  </si>
  <si>
    <t>17.</t>
  </si>
  <si>
    <t>18.</t>
  </si>
  <si>
    <t>Opis</t>
  </si>
  <si>
    <t>STROJARSKE INSTALACIJE</t>
  </si>
  <si>
    <r>
      <t>Zatrpavanje rova i preostalog iskopa oko vodomjernog okna materijalom iz iskopa nakon završene montaže i izvršene tlačne probe vodovodnih cijevi. Zatrpavanje se izvodi u slojevima od 30 cm uz nabijanje svakog sloja nabijačima. Odvoz preostalog materijala i zemlje na za to predviđeni deponij udaljenosti do 5 km. Obračun po m</t>
    </r>
    <r>
      <rPr>
        <vertAlign val="superscript"/>
        <sz val="10"/>
        <rFont val="Arial Narrow"/>
        <family val="2"/>
        <charset val="238"/>
      </rPr>
      <t>3</t>
    </r>
    <r>
      <rPr>
        <sz val="10"/>
        <rFont val="Arial Narrow"/>
        <family val="2"/>
        <charset val="238"/>
      </rPr>
      <t xml:space="preserve"> ugrađenog zemljanog materijala u zbijenom stanju.</t>
    </r>
  </si>
  <si>
    <t>VODOMJERI</t>
  </si>
  <si>
    <t>Višemlazni krilni horizontalni vodomjer mokre izvedbe s modulom za daljinsko radijsko očitavanje. Vodomjer za mjerenje protočne količine hladne vode, priključci na navoj, komplet s holenderima, brtvama i vijcima:</t>
  </si>
  <si>
    <t>DOBAVA I MONTAŽA PEHD CIJEVI</t>
  </si>
  <si>
    <t>DOBAVA I MONTAŽA ZAŠTITNE PVC CIJEVI</t>
  </si>
  <si>
    <t>VODOOPSKRBNI PRIKLJUČAK</t>
  </si>
  <si>
    <t>ISKOLČENJE TRASE CJEVOVODA</t>
  </si>
  <si>
    <t>Iskolčenje trase cjevovoda neposredno prije početka radova, sa stacioniranjem svih važnih točaka na terenu. Radove će izvesti ovlašteni geodet.</t>
  </si>
  <si>
    <t>VODOOPSKRBNI PRIKLJUČAK UKUPNO:</t>
  </si>
  <si>
    <t>PRIPREMNI RADOVI - vodoopskrba</t>
  </si>
  <si>
    <t>ISKOP ROVA ZA POLAGANJE CIJEVI</t>
  </si>
  <si>
    <t>PRIPREMNI RADOVI - vodoopskrba UKUPNO:</t>
  </si>
  <si>
    <t>Dobava i montaža PEHD vodovodnih cijevi PE100, PN 10, SDR 17 za izvedbu mreže sanitarne vodoopskrbe. Uključujući sve potrebne dijelove za spajanje cijevi (kao što su: spojnice, T-komadi, redukcije, koljena, elektrospojnice i slično), potrebnu izolaciju (cijevi se postavljaju u podu i zidu), te pribor za ovjes i fiksiranje cjevovoda. Obračun po m' ugrađenih cijevi:</t>
  </si>
  <si>
    <r>
      <t>Nabava, dobava i montaža zaštitne PVC cijevi (dvoslojne rebraste</t>
    </r>
    <r>
      <rPr>
        <i/>
        <sz val="10"/>
        <rFont val="Arial Narrow"/>
        <family val="2"/>
        <charset val="238"/>
      </rPr>
      <t xml:space="preserve"> </t>
    </r>
    <r>
      <rPr>
        <sz val="10"/>
        <rFont val="Arial Narrow"/>
        <family val="2"/>
        <charset val="238"/>
      </rPr>
      <t>cijevi za zaštitu kablova) za izvedbu zaštite instalacije vodovodne mreže. Komplet s materijalom za spajanje i brtvljenje spojeva. Obračun po m' ugrađenih cijevi:</t>
    </r>
  </si>
  <si>
    <t>DOBAVA I MONTAŽA PP-R CIJEVI</t>
  </si>
  <si>
    <t>Φ20 x 2,8 mm</t>
  </si>
  <si>
    <t>DOBAVA I UGRADNJA PODŽBUKNIH VENTILA</t>
  </si>
  <si>
    <t>Dobava i ugradba podžbuknih ventila. Propusni ventili iz mjedi s obostranim navojem. Ventil se ugrađuje u zid na dovodima hladne i tople vode, komplet s rozetom i zaštitnom poniklovanom kapom vretena:</t>
  </si>
  <si>
    <t>Φ20</t>
  </si>
  <si>
    <t>IZOLACIJA CIJEVI HLADNE VODE</t>
  </si>
  <si>
    <t>Izolacija cijevi hladne vode položenih u pod i zid građevine, navlakama iz filca s plastičnom vodonepropusnom zaštitom:</t>
  </si>
  <si>
    <t>TOPLINSKA IZOLACIJA CIJEVI TOPLE VODE</t>
  </si>
  <si>
    <t>TLAČNA PROBA VODOVODNE MREŽE</t>
  </si>
  <si>
    <t>ISPIRANJE I DEZINFEKCIJA CIJEVNE MREŽE</t>
  </si>
  <si>
    <t>GEODETSKI SNIMAK IZVEDENOG STANJA</t>
  </si>
  <si>
    <t>Snimanje i kartiranje vanjske vodoopskrbne mreže i izvedenog vodovodnog priključka.</t>
  </si>
  <si>
    <t>UGRADNJA PVC CIJEVI ZA UNUTARNJU KANALIZACIJU</t>
  </si>
  <si>
    <t>Dobava i montaža PVC kanalizacijskih cijevi za unutarnju kanalizaciju i odvod kondenzata sa svim potrebnim spojnim i fazonskim komadima i sitnim montažnim materijalom. Cijevi se polažu u žlijeb zida ili u pod, a spajaju na kolčak, brtvljenje spojeva vrši se gumenim brtvama. Radove izvesti prema normi GN 800 ili jednakovrijedno i GN 820 ili jednakovrijedno. Fazonski komadi su obračunati kao 1 m' cijevi:</t>
  </si>
  <si>
    <t>PVC DN50</t>
  </si>
  <si>
    <t>PVC DN75</t>
  </si>
  <si>
    <t>PVC DN110</t>
  </si>
  <si>
    <t>UGRADNJA PODNIH SIFONA</t>
  </si>
  <si>
    <t>DN40</t>
  </si>
  <si>
    <t xml:space="preserve">UGRADNJA PP NISKOŠUMNIH VERTIKALA </t>
  </si>
  <si>
    <t>Dobava i montaža PP niskošumnih cijevi DN110 za unutarnju kanalizaciju s revizijom i krovnim odzračnikom te sitnim montažnim materijalom. Cijevi se polažu u žlijeb zida ili u pod, a spajaju na kolčak, brtvljenje spojeva vrši se gumenim brtvama. Radove izvesti prema normi GN 800 ili jednakovrijedno i GN 820 ili jednakovrijedno. Fazonski komadi su obračunati kao 1 m' cijevi.</t>
  </si>
  <si>
    <t>VENTILACIJSKA KAPA ZA ODZRAČNE VERTIKALE</t>
  </si>
  <si>
    <t>SANITARNI UREĐAJI</t>
  </si>
  <si>
    <t>UGRADNJA WC ŠKOLJKE S VODOKOTLIĆEM</t>
  </si>
  <si>
    <t>Dobava, transport i montaža kompletnog WCa iz bijele fajanse I. klase. Sjedeća daska iz tvrde plastike u bijeloj boji s poklopcem i gumenim odbijačima. Sve komplet s niskomontažnim bešumnim vodokotlićem, cijevi za ispiranje iz plastike, poniklanom fleksibilnom cijevi i ventilom za spoj na instalaciju vodovoda. Sve komplet s potrebnim priborom za montažu.</t>
  </si>
  <si>
    <t>UGRADNJA UMIVAONIKA</t>
  </si>
  <si>
    <t>Dobava, transport i montaža kompletnog umivaonika iz bijele fajanse I. klase, komplet s garniturom za izljev i preljev, poniklanim sifonom u "S" izvedbi Ø32 mm te poniklanom cijevi za produženje s rozetom. Poniklana stojeća jednoručna miješalica, poniklani ventili za predregulaciju s poniklanim fleksibilnim spojnim cijevima i rozetama. Umivaonik komplet s potrebnim priborom za montažu na zid:</t>
  </si>
  <si>
    <t>370 x 280 mm</t>
  </si>
  <si>
    <t>UGRADNJA KUHINJSKOG SUDOPERA</t>
  </si>
  <si>
    <t>Nabava, transport i montaža usadnog četverokutnog sudopera od nehrđajućeg čelika dubine 20 cm, komplet s garniturom za izljev i preljev, poniklanim sifonom u "S" izvedbi Ø32 mm te poniklanom cijevi za produženje s rozetom. Poniklana stojeća jednoručna miješalica, poniklani ventili za predregulaciju s poniklanim fleksibilnim spojnim cijevima i rozetama. Sve kompletno montirano i priključeno:</t>
  </si>
  <si>
    <t>jednostruko korito + ocjedna površina</t>
  </si>
  <si>
    <t>GALANTERIJA ZA SANITARNE PROSTORE</t>
  </si>
  <si>
    <t>Nabava, transport i montaža galanterije za ugradnju u sanitarne prostorije:</t>
  </si>
  <si>
    <t>zidni nosač WC papira od inoxa</t>
  </si>
  <si>
    <t>zidni nosač WC četke od inoxa</t>
  </si>
  <si>
    <t>polukristalno ogledalo vel. 60/40 cm</t>
  </si>
  <si>
    <t>d)</t>
  </si>
  <si>
    <t>etažer ispod ogledala od bijele fajanse I. klase</t>
  </si>
  <si>
    <t>e)</t>
  </si>
  <si>
    <t>zidni držač za ručnike od inoxa</t>
  </si>
  <si>
    <t>f)</t>
  </si>
  <si>
    <t>zidni nosač posude za tekući sapun od inoxa</t>
  </si>
  <si>
    <t>SANITARNI UREĐAJI UKUPNO:</t>
  </si>
  <si>
    <t>IZRADA AB REVIZIJSKOG OKNA</t>
  </si>
  <si>
    <t>oplata</t>
  </si>
  <si>
    <t>armatura</t>
  </si>
  <si>
    <t>PVC UKC DN160</t>
  </si>
  <si>
    <t>IZRADA AB STROPNE PLOČE PRIZEMLJA</t>
  </si>
  <si>
    <t>IZRADA AB STUPOVA</t>
  </si>
  <si>
    <t>IZRADA AB GREDA</t>
  </si>
  <si>
    <r>
      <t>Betoniranje AB trakastih temelja širine 50 cm i dubine 80 cm, betonom C25/30, XC2, u dvostranoj oplati. Stavka podrazumijeva izradu oplate, dobavu, sječenje i savijanje armature, dobavu betona, ugradnju i njegu svježeg betona uz sav potreban rad, sredstva za rad i gradilišni transport. Obračun po m</t>
    </r>
    <r>
      <rPr>
        <vertAlign val="superscript"/>
        <sz val="10"/>
        <rFont val="Arial Narrow"/>
        <family val="2"/>
        <charset val="238"/>
      </rPr>
      <t>3</t>
    </r>
    <r>
      <rPr>
        <sz val="10"/>
        <rFont val="Arial Narrow"/>
        <family val="2"/>
        <charset val="238"/>
      </rPr>
      <t xml:space="preserve"> betona u ugrađenom stanju.</t>
    </r>
  </si>
  <si>
    <r>
      <t>Betoniranje AB stropne ploče iznad prizemlja debljine 16 cm, betonom C25/30, XC1 u odgovarajućoj oplati. Stavka podrazumijeva izradu oplate s podupiranjem do visine 3,0 m, dobavu, sječenje i savijanje armature, dobavu betona, ugradnju i njegu svježeg betona uz sav potreban rad, sredstva za rad i gradilišni transport. Obračun po m</t>
    </r>
    <r>
      <rPr>
        <vertAlign val="superscript"/>
        <sz val="10"/>
        <rFont val="Arial Narrow"/>
        <family val="2"/>
        <charset val="238"/>
      </rPr>
      <t>3</t>
    </r>
    <r>
      <rPr>
        <sz val="10"/>
        <rFont val="Arial Narrow"/>
        <family val="2"/>
        <charset val="238"/>
      </rPr>
      <t xml:space="preserve"> betona u ugrađenom stanju.</t>
    </r>
  </si>
  <si>
    <t>MJEŠOVITI ISKOP ZEMLJANOG MATERIJALA ZA TEMELJE</t>
  </si>
  <si>
    <t>IZRADA I MONTAŽA DRVENOG KROVIŠTA</t>
  </si>
  <si>
    <r>
      <t>Izrada, dobava i montaža limenog pokrova trapeznim bojanim pocinčanim limom d=0,55 mm ( boju uskladiti s postojećim pokrovom zgrade). Postavlja se na drvene štafle dimenzija 5/8 cm, na potrebnom i propisanom razmaku. Sve dimenzije uzeti na licu mjesta. Stavka obuhvaća izradu, dobavu, ugradnju, sav potreban rad i materijal sa svim spojnim sredstvima. Skela je obračunata u fasaderskim radovima. Obračun po m</t>
    </r>
    <r>
      <rPr>
        <vertAlign val="superscript"/>
        <sz val="10"/>
        <rFont val="Arial Narrow"/>
        <family val="2"/>
        <charset val="238"/>
      </rPr>
      <t>2</t>
    </r>
    <r>
      <rPr>
        <sz val="10"/>
        <rFont val="Arial Narrow"/>
        <family val="2"/>
        <charset val="238"/>
      </rPr>
      <t xml:space="preserve"> ugrađenog lima.</t>
    </r>
  </si>
  <si>
    <t>Postavljanje privremenih gradilišnih građevina (baraka, kontejnera, kemijskih WCa i sl.), postavljanje zaštitne ograde na za to potrebnim (predviđenim) mjestima, izrada i postavljanje ulazne table gradilišta, postavljanje znakova upozorenja neophodnih instalacija (priključenje struje i sl.) osiguranje gradilišta od ulaska neovlaštenih osoba i nakon završetka radnog vremena. Stavkom je obuhvaćeno i održavanje svega navedenog tijekom građenja i uklanjanja nakon završetka radova. Obračun po kompletu izvedenih radova.</t>
  </si>
  <si>
    <t>b) sokl</t>
  </si>
  <si>
    <t xml:space="preserve">GLAVNI PROJEKTANT         </t>
  </si>
  <si>
    <t xml:space="preserve">Višnja Lasović-Kožoman, dia.   </t>
  </si>
  <si>
    <t>ZOP 71-1124</t>
  </si>
  <si>
    <t>k.č.br. 1698, k.o. Nova Gradiška</t>
  </si>
  <si>
    <t>J.J. Strossmayera 13F, Nova Gradiška</t>
  </si>
  <si>
    <t xml:space="preserve">OPĆA BOLNICA NOVA GRADIŠKA </t>
  </si>
  <si>
    <t>J.J. Strossmayera 17A, 35400 Nova Gradiška</t>
  </si>
  <si>
    <t>OIB: 71630358814</t>
  </si>
  <si>
    <t>d) vjetrobranski opšav zabatnog zida</t>
  </si>
  <si>
    <t>e) opšav dimnjaka</t>
  </si>
  <si>
    <t xml:space="preserve">DEMONTAŽA LIMENOG POKROVA </t>
  </si>
  <si>
    <r>
      <t>Demontaža limenog pokrova uključujući i eventualne slojeve koji se nalaze između lima i AB ploče. Stavka uključuje i potrebnu privremenu zaštitu na mjestu uklonjenog pokrova prekrivanjem PE folijom. Visina vertikalnog transporta do 10,0 m. U cijenu uključiti rad, potrebnu radnu skelu i sve mjere osiguranja, te odvoz na za to ovlaštenu deponiju udaljenosti do 5 km. Sav potreban rad i sredstva za rad uključeni u cijenu. Obračun po m</t>
    </r>
    <r>
      <rPr>
        <vertAlign val="superscript"/>
        <sz val="10"/>
        <rFont val="Arial Narrow"/>
        <family val="2"/>
        <charset val="238"/>
      </rPr>
      <t>2</t>
    </r>
    <r>
      <rPr>
        <sz val="10"/>
        <rFont val="Arial Narrow"/>
        <family val="2"/>
        <charset val="238"/>
      </rPr>
      <t xml:space="preserve">  pokrova.</t>
    </r>
  </si>
  <si>
    <t>a) opšav spoja krovova</t>
  </si>
  <si>
    <t>DEMONTAŽA PROZORSKIH KLUPČICA</t>
  </si>
  <si>
    <t>Demontaža svih postojećih vanjskih (pocinčanih) i unutarnjih (kamenih) prozorskih klupčica na otvorima koji se mijenjaju ili uklanjaju. Stavka uključuje demontažu te odvoz na za to ovlaštenu deponiju udaljenosti do 5 km. U cijenu uključiti rad, potrebnu radnu skelu i sve mjere osiguranja. Obračun po m' demontiranih klupčica.</t>
  </si>
  <si>
    <t>DEMONTAŽA STOLARIJE I BRAVARIJE</t>
  </si>
  <si>
    <t>Demontaža postojeće otvora vanjske i unutrašnje stolarije ili crne bravarije iz zidova od blok opeke debljine cca 30 cm. Uključivo eventualno obijanje špaleta koje je potrebno izvesti kako bi se mogla obaviti demontaža i odvoz šuta i demontirane stolarije i bravarije na mjesnu deponiju udaljenosti do 5 km. U cijenu uključiti rad, radnu skelu i sve mjere osiguranja. Obračun po komadu.</t>
  </si>
  <si>
    <r>
      <t>a) otvori do 2,0 m</t>
    </r>
    <r>
      <rPr>
        <vertAlign val="superscript"/>
        <sz val="10"/>
        <rFont val="Arial Narrow"/>
        <family val="2"/>
        <charset val="238"/>
      </rPr>
      <t>2</t>
    </r>
  </si>
  <si>
    <r>
      <t>b) otvori 2,0 - 5,0 m</t>
    </r>
    <r>
      <rPr>
        <vertAlign val="superscript"/>
        <sz val="10"/>
        <rFont val="Arial Narrow"/>
        <family val="2"/>
        <charset val="238"/>
      </rPr>
      <t>2</t>
    </r>
  </si>
  <si>
    <r>
      <t>c) otvori 5,0 - 10,0 m</t>
    </r>
    <r>
      <rPr>
        <vertAlign val="superscript"/>
        <sz val="10"/>
        <rFont val="Arial Narrow"/>
        <family val="2"/>
        <charset val="238"/>
      </rPr>
      <t>2</t>
    </r>
  </si>
  <si>
    <t>a) unutarnje klupčice - kamene</t>
  </si>
  <si>
    <t>c) vanjske klupčice - pocinčane</t>
  </si>
  <si>
    <t>b) vanjske klupčice - kamene</t>
  </si>
  <si>
    <t>DEMONTAŽA POSTOJEĆE LETVE</t>
  </si>
  <si>
    <r>
      <t>Kompletna demontaža postojećih krovnih drvenih letvi s dvostrešnog krovišta uključivo i odvoz materijala na mjesnu deponiju na udaljenosti do 5 km. Visina vertikalnog transporta do 15,0 m. U cijenu uključiti rad, potrebnu radnu skelu i sve mjere osiguranja, odvoz letvi na mjesnu deponiju udaljenosti do 5 km. Obračun po m</t>
    </r>
    <r>
      <rPr>
        <vertAlign val="superscript"/>
        <sz val="10"/>
        <rFont val="Arial Narrow"/>
        <family val="2"/>
        <charset val="238"/>
      </rPr>
      <t>2</t>
    </r>
    <r>
      <rPr>
        <sz val="10"/>
        <rFont val="Arial Narrow"/>
        <family val="2"/>
        <charset val="238"/>
      </rPr>
      <t xml:space="preserve"> kose krovne plohe.</t>
    </r>
  </si>
  <si>
    <t>DEMONTAŽA KROVNE KONSTRUKCIJE</t>
  </si>
  <si>
    <r>
      <t>Demontaža postojeće drvene krovne konstrukcije dvostrešnog i jednostrešnog krovišta (rogovi, nazidnice, podrožnice). Odvoz materijala na mjesnu deponiju na udaljenosti do 5 km.  Visina vertikalnog transporta do 15,0 m. U cijenu uključiti rad, potrebnu radnu skelu i sve mjere osiguranja. Obračun po m</t>
    </r>
    <r>
      <rPr>
        <vertAlign val="superscript"/>
        <sz val="10"/>
        <rFont val="Arial Narrow"/>
        <family val="2"/>
        <charset val="238"/>
      </rPr>
      <t>2</t>
    </r>
    <r>
      <rPr>
        <sz val="10"/>
        <rFont val="Arial Narrow"/>
        <family val="2"/>
        <charset val="238"/>
      </rPr>
      <t xml:space="preserve"> demontirane krovne konstrukcije u horizontalnoj projekciji.</t>
    </r>
  </si>
  <si>
    <t>RUŠENJE BETONSKE STAZE UZ ZGRADU</t>
  </si>
  <si>
    <t>ISKOP ZA IZRADU OPLOČENJA OKO ZGRADE</t>
  </si>
  <si>
    <t>DEMONTAŽA POKROVA OD AZBESTNOCEMENTNIH PLOČA</t>
  </si>
  <si>
    <t>Prije početka radova kontaktirati ovlaštenog skupljača za građevinski otpad koji sadržava azbest, popis ovlaštenih na stranicama Ministarstva zaštite okoliša i energetike, radi eventualnog preuzimanja ambalaže u koju se zapakiraju demontirane krovne ploče.</t>
  </si>
  <si>
    <t>Prije početka radova treba se područje izvođenja zaštititi te spriječiti pristup neovlaštenim osobama. Svi sistemi ventilacije, grijanja/hlađenja ili klimatizacije moraju se privremeno isključiti. Ostaju isključeni za cijelo vrijeme dok se ne završe svi radovi predviđeni ovom troškovničkom stavkom. Osoblje koje izvodi radove mora nositi zaštitnu masku za nos i usta te zaštitnu odjeću.</t>
  </si>
  <si>
    <t>Vinilnu emulziju na bazi vinilnog polimera treba razrijediti s 25% vode. Nanošenje razrijeđene emulzije ravnomjerno pumpom pod niskim pritiskom ili špricanjem preko cijele površine krovnih valovitih ploča. Nije dopušteno špricanje pod visokim pritiskom. Azbestna vlakna koja su se nakupila u odvodima potrebno je namočiti tako da nastane gusta smjesa koju se može odstraniti lopaticom u polietilen vreću (PE). Vreća se mora nepropusno zatvoriti ili zalijepiti.</t>
  </si>
  <si>
    <t>Ploče se pri uklanjanju moraju dignuti, a ne smiju se čupati ili lomiti. Kuke, vijke ili čavle s kojima su ploče bile učvršćene valja ukloniti tako da se pritom ploče ne oštećuju. Kada se uklone elementi učvršćenja, ploča se mora osigurati od klizanja. Pri demontaži se ne smiju rabiti svrdla, pile ili alati za kidanje s velikom brzinom. Ako se ploče na mogu ukloniti bez uporabe alata, važno je da se upotrebljavaju isključivo ručna oruđa ili mehanička pomagala za obradu azbestcementa s ugrađenim sisaljkama koje imaju HEPA filtre. Ploče se ne smiju vući preko rubova i preko drugih elemenata</t>
  </si>
  <si>
    <t>Uklonjene se ploče ne smiju bacati s krova. Na tlo se spuštaju primjerenim dizalima. Vertikalni transport je uključen u cijenu stavku. Demontaža sljemenjaka i svih fazonskih komada uključena je u krovne površine i ne obračunava se posebno</t>
  </si>
  <si>
    <t>Ploče slagati u predviđenu ambalažu (ovlaštene tvrtke za odvoz) ili pripremiti za transport na sljedeći način; ploče slagati na drvenu paletu, potom se sve ovija polietilenskom folijom minimalne debljine 0,4 mm (potrebno oviti i ispod i iznad palete, dakle potpuno zapakirati sa svih strana). Folija se nepropusno zalijepi ljepljivim trakama.</t>
  </si>
  <si>
    <t>Transport ploča na ovlašteni deponij izvodi ovlaštena tvrtka kako je gore navedeno. Troškove transporta podmiruje izvođač radova i predviđaju se ovom stavkom. Važno je pri samoj dostavi da se dobije evidencijski list o postupanju s otpadom koji je dokaz o isporuci azbestnoga otpada. Evidencijski list i dokaz o izvršenom transportu čuvati na gradilištu do okončanja radova i staviti na raspolaganje ovlaštenim osobama na njihov zahtjev.</t>
  </si>
  <si>
    <t>Krovnu konstrukciju, grede, oplatu, pod tavana, odvodnu limariju, nakon uklanjanja ploča potrebno je pažljivo očistiti usisavačem koji ima HEPA filtar. Nakon toga sve elemente krovne konstrukcije dobro prebrisati mokrim krpama. Upotrijebljene se krpe nakon obavljenoga posla odlažu u PE vreću. Voda u posudama u kojima su se prale krpe mora se nakon čišćenja izliti u odvod preko mokre krpe koja služi kao filtar. I ta se krpa zatim odlaže u PE vreću. Područje s kojega su se uklanjale ploče, mora se dobro pregledati da još negdje ne bi ostali otpaci. Vreće s otpadom i krpama zapakirati u još jednu PE vreću, nepropusno zalijepiti i zalijepiti natpis AZBESTNI OTPAD, također skupa s pločama predati tvrtki ovlaštenoj za zbrinjavanje azbestnog otpada.</t>
  </si>
  <si>
    <r>
      <t>Ručno uklanjanje postojeće betonske staze uz istočni i zapadni rub zgrade, debljine cca 10-15 cm. U cijenu uključiti rad, sve mjere osiguranja te odvoz na za to ovlaštenu deponiju udaljenosti do 5 km. Obračun po m</t>
    </r>
    <r>
      <rPr>
        <vertAlign val="superscript"/>
        <sz val="10"/>
        <rFont val="Arial Narrow"/>
        <family val="2"/>
        <charset val="238"/>
      </rPr>
      <t>2</t>
    </r>
    <r>
      <rPr>
        <sz val="10"/>
        <rFont val="Arial Narrow"/>
        <family val="2"/>
        <charset val="238"/>
      </rPr>
      <t xml:space="preserve"> uklonjene staze.</t>
    </r>
  </si>
  <si>
    <r>
      <t>Betoniranje AB podne ploče debljine 15 cm betonom C25/30, XC2, gornji dio zagladiti gladilicom za polaganje hidroizolacije. Stavka podrazumijeva izradu oplate, dobavu, sječenje i savijanje armature, dobavu betona, ugradnju i njegu svježeg betona uz sav potreban rad, sredstva za rad i gradilišni transport. Obračun po m</t>
    </r>
    <r>
      <rPr>
        <vertAlign val="superscript"/>
        <sz val="10"/>
        <rFont val="Arial Narrow"/>
        <family val="2"/>
        <charset val="238"/>
      </rPr>
      <t>3</t>
    </r>
    <r>
      <rPr>
        <sz val="10"/>
        <rFont val="Arial Narrow"/>
        <family val="2"/>
        <charset val="238"/>
      </rPr>
      <t xml:space="preserve"> betona u ugrađenom stanju.</t>
    </r>
  </si>
  <si>
    <r>
      <t>Betoniranje AB vertikalnih serklaža 25x30, 30x30 i 60x30 cm, srednji i kutni, betonom C25/30, XC1 u odgovarajućoj oplati. Stavka podrazumijeva izradu oplate s podupiranjem, dobavu, sječenje i savijanje armature, dobavu betona, ugradnju i njegu svježeg betona uz sav potreban rad, sredstva za rad i gradilišni transport. Obračun po m</t>
    </r>
    <r>
      <rPr>
        <vertAlign val="superscript"/>
        <sz val="10"/>
        <rFont val="Arial Narrow"/>
        <family val="2"/>
        <charset val="238"/>
      </rPr>
      <t>3</t>
    </r>
    <r>
      <rPr>
        <sz val="10"/>
        <rFont val="Arial Narrow"/>
        <family val="2"/>
        <charset val="238"/>
      </rPr>
      <t xml:space="preserve"> betona u ugrađenom stanju.</t>
    </r>
  </si>
  <si>
    <r>
      <t>Betoniranje AB greda širine 30 cm, visine 40 cm te greda "T" oblika na mjestu spoja krovnih ploha, betonom C25/30, XC1 u odgovarajućoj trostranoj oplati. Stavka podrazumijeva izradu oplate s podupiranjem, dobavu betona, ugradnju i njegu svježeg betona uz sav potreban rad, sredstva za rad i gradilišni transport. Obračun po m</t>
    </r>
    <r>
      <rPr>
        <vertAlign val="superscript"/>
        <sz val="10"/>
        <rFont val="Arial Narrow"/>
        <family val="2"/>
        <charset val="238"/>
      </rPr>
      <t>3</t>
    </r>
    <r>
      <rPr>
        <sz val="10"/>
        <rFont val="Arial Narrow"/>
        <family val="2"/>
        <charset val="238"/>
      </rPr>
      <t xml:space="preserve"> betona u ugrađenom stanju.</t>
    </r>
  </si>
  <si>
    <r>
      <t>Betoniranje AB horizontalnih serklaža 25x25 i 25x30 cm betonom C25/30, XC1 u odgovarajućoj oplati. Stavka podrazumijeva izradu oplate s podupiranjem, dobavu, sječenje i savijanje armature, dobavu betona, ugradnju i njegu svježeg betona uz sav potreban rad, sredstva za rad i gradilišni transport. Obračun po m</t>
    </r>
    <r>
      <rPr>
        <vertAlign val="superscript"/>
        <sz val="10"/>
        <rFont val="Arial Narrow"/>
        <family val="2"/>
        <charset val="238"/>
      </rPr>
      <t>3</t>
    </r>
    <r>
      <rPr>
        <sz val="10"/>
        <rFont val="Arial Narrow"/>
        <family val="2"/>
        <charset val="238"/>
      </rPr>
      <t xml:space="preserve"> betona u ugrađenom stanju.</t>
    </r>
  </si>
  <si>
    <r>
      <t>Betoniranje AB nadvoja visine do 20 cm u nosivim zidovima širine 25 i 30 cm, betonom C25/30, XC1 u odgovarajućoj trostranoj oplati. Stavka podrazumijeva izradu oplate s podupiranjem, dobavu, sječenje i savijanje armature, dobavu betona, ugradnju i njegu svježeg betona uz sav potreban rad, sredstva za rad i gradilišni transport. Obračun po m</t>
    </r>
    <r>
      <rPr>
        <vertAlign val="superscript"/>
        <sz val="10"/>
        <rFont val="Arial Narrow"/>
        <family val="2"/>
        <charset val="238"/>
      </rPr>
      <t>3</t>
    </r>
    <r>
      <rPr>
        <sz val="10"/>
        <rFont val="Arial Narrow"/>
        <family val="2"/>
        <charset val="238"/>
      </rPr>
      <t xml:space="preserve"> betona u ugrađenom stanju.</t>
    </r>
  </si>
  <si>
    <t>19.</t>
  </si>
  <si>
    <t>RUŠENJE DIMNJAKA VAN FUNKCIJE</t>
  </si>
  <si>
    <t xml:space="preserve">Ručno uklanjanje dijelova dimnjaka koji se stavljaju van funkcije, a smetaju novoj funkciji prostora. Dimnjaci dimenzija 60x60 cm, ukupne visine cca 12,00 m, zidani punom opekom normalnog formata 1NF. Radove izvoditi pažljivo kako ne bi došlo do oštećenja postojećih zidova, ploča i stropova. Visina vertikalnog transporta do 15,0 m. U cijenu uključiti sav rad, sva sredstva za rad i sve mjere osiguranja, odvoz na mjesnu deponiju udaljenosti do 5 km. Obračun po komadu. </t>
  </si>
  <si>
    <t>20.</t>
  </si>
  <si>
    <t>RUŠENJE NOSIVIH ZIDOVA</t>
  </si>
  <si>
    <r>
      <t>Rušenje nosivih vanjskih i unutarnjih zidova, zidanih punom opekom normalnog formata 1NF debljine 25 cm. U cijenu uključiti sav rad, sredstva za rad i mjere osiguranja, odvoz na mjesnu deponiju udaljenosti do 5 km. Obračun po m</t>
    </r>
    <r>
      <rPr>
        <vertAlign val="superscript"/>
        <sz val="10"/>
        <rFont val="Arial Narrow"/>
        <family val="2"/>
        <charset val="238"/>
      </rPr>
      <t xml:space="preserve">3 </t>
    </r>
    <r>
      <rPr>
        <sz val="10"/>
        <rFont val="Arial Narrow"/>
        <family val="2"/>
        <charset val="238"/>
      </rPr>
      <t>srušenog zida.</t>
    </r>
  </si>
  <si>
    <t>21.</t>
  </si>
  <si>
    <t>PROBIJANJE NOSIVIH ZIDOVA</t>
  </si>
  <si>
    <r>
      <t>Probijanje nosivih zidova od opeke, zidanih punom opekom normalnog formata 1NF debljine 25-38 cm rezanjem i rušenjem, za ugradnju novoprojektiranih otvora s potrebnim podupiranjem. U cijenu uključiti sav rad, sredstva za rad i mjere osiguranja, odvoz na mjesnu deponiju udaljenosti do 5 km. Obračun po m</t>
    </r>
    <r>
      <rPr>
        <vertAlign val="superscript"/>
        <sz val="10"/>
        <rFont val="Arial Narrow"/>
        <family val="2"/>
        <charset val="238"/>
      </rPr>
      <t>3</t>
    </r>
    <r>
      <rPr>
        <sz val="10"/>
        <rFont val="Arial Narrow"/>
        <family val="2"/>
        <charset val="238"/>
      </rPr>
      <t xml:space="preserve"> probijenog zida u čvrstom stanju.</t>
    </r>
  </si>
  <si>
    <t>UKLANJANJE ZIDNIH KERAMIČKIH PLOČICA</t>
  </si>
  <si>
    <r>
      <t>Razbijanje-rušenje obloge zidova od keramičkih pločica te preostalih slojeva zidne obloge do čvrste podloge - zida od opeke. U cijenu uključiti sav rad, sredstva za rad i mjere osiguranja, odvoz na mjesnu deponiju udaljenosti do 5 km. Obračun po m</t>
    </r>
    <r>
      <rPr>
        <vertAlign val="superscript"/>
        <sz val="10"/>
        <rFont val="Arial Narrow"/>
        <family val="2"/>
        <charset val="238"/>
      </rPr>
      <t>2</t>
    </r>
    <r>
      <rPr>
        <sz val="10"/>
        <rFont val="Arial Narrow"/>
        <family val="2"/>
        <charset val="238"/>
      </rPr>
      <t xml:space="preserve"> uklonjenih zidnih pločica.</t>
    </r>
  </si>
  <si>
    <t>OBIJANJE ŽBUKE SA ZIDOVA</t>
  </si>
  <si>
    <r>
      <t>Obijanje oštećene unutarnje žbuke s unutarnjih zidova i čišćenje reški. Područja obijanja odredit će nadzorni inženjer, a točne količine će se utvrditi građevinskom knjigom. U cijenu uključiti sav rad, sredstva za rad i mjere osiguranja, odvoz na mjesnu deponiju udaljenosti do 5 km. Obračun po m</t>
    </r>
    <r>
      <rPr>
        <vertAlign val="superscript"/>
        <sz val="10"/>
        <rFont val="Arial Narrow"/>
        <family val="2"/>
        <charset val="238"/>
      </rPr>
      <t>2</t>
    </r>
    <r>
      <rPr>
        <sz val="10"/>
        <rFont val="Arial Narrow"/>
        <family val="2"/>
        <charset val="238"/>
      </rPr>
      <t xml:space="preserve"> obijene žbuke.</t>
    </r>
  </si>
  <si>
    <t>OBIJANJE ŽBUKE ZIDOVA PROČELJA</t>
  </si>
  <si>
    <r>
      <t>Obijanje žbuke sa zidova pročelja na mjestima oštećenja ili vlage, s čišćenjem reški. Područja obijanja odredit će nadzorni inženjer, a točne količine će se utvrditi građevinskom knjigom. U cijenu uključiti sav rad, sredstva za rad i mjere osiguranja, odvoz na mjesnu deponiju udaljenosti do 5 km. Obračun po m</t>
    </r>
    <r>
      <rPr>
        <vertAlign val="superscript"/>
        <sz val="10"/>
        <rFont val="Arial Narrow"/>
        <family val="2"/>
        <charset val="238"/>
      </rPr>
      <t>2</t>
    </r>
    <r>
      <rPr>
        <sz val="10"/>
        <rFont val="Arial Narrow"/>
        <family val="2"/>
        <charset val="238"/>
      </rPr>
      <t xml:space="preserve"> obijene žbuke.</t>
    </r>
  </si>
  <si>
    <t>ZAŠTITA POSTOJEĆE STROPNE KONSTRUKCIJE</t>
  </si>
  <si>
    <r>
      <t>Zaštita postojeće stropne konstrukcije za vrijeme radova, kako bi se spriječilo bilo kakvo oštećenje i prokišnjavanje u donje strukture samog objekta. Ovdje je uključena cerada i samo jedno pokrivanje, odnosno raskrivanje. Ostala raskrivanja i pokrivanja ceradom u svrhu zaštite  je obveza izvođača. Obračun po m</t>
    </r>
    <r>
      <rPr>
        <vertAlign val="superscript"/>
        <sz val="10"/>
        <color indexed="8"/>
        <rFont val="Arial Narrow"/>
        <family val="2"/>
        <charset val="238"/>
      </rPr>
      <t>2</t>
    </r>
    <r>
      <rPr>
        <sz val="10"/>
        <color indexed="8"/>
        <rFont val="Arial Narrow"/>
        <family val="2"/>
        <charset val="238"/>
      </rPr>
      <t xml:space="preserve"> brutto površine zgrade.</t>
    </r>
  </si>
  <si>
    <t>NASIPANJE ŠLJUNKA ISPOD PODNE PLOČE</t>
  </si>
  <si>
    <r>
      <t>Dobava, razastiranje i nabijanje prirodne mješavine šljunka prosječne debljine 30 cm kao sloja čistoće ispod podne ploče. Dno isplanirati točnošću +/-2 cm, a zbijanje izvršiti mehanički do modula zbijenosti Ms=20 MN/m</t>
    </r>
    <r>
      <rPr>
        <vertAlign val="superscript"/>
        <sz val="10"/>
        <rFont val="Arial Narrow"/>
        <family val="2"/>
        <charset val="238"/>
      </rPr>
      <t>2</t>
    </r>
    <r>
      <rPr>
        <sz val="10"/>
        <rFont val="Arial Narrow"/>
        <family val="2"/>
        <charset val="238"/>
      </rPr>
      <t>. Obračun po m</t>
    </r>
    <r>
      <rPr>
        <vertAlign val="superscript"/>
        <sz val="10"/>
        <rFont val="Arial Narrow"/>
        <family val="2"/>
        <charset val="238"/>
      </rPr>
      <t>3</t>
    </r>
    <r>
      <rPr>
        <sz val="10"/>
        <rFont val="Arial Narrow"/>
        <family val="2"/>
        <charset val="238"/>
      </rPr>
      <t xml:space="preserve"> izvedenog nasipa od šljunka u zbijenom stanju.</t>
    </r>
  </si>
  <si>
    <t>ZATVARANJE OTVORA U NOSIVIM ZIDOVIMA</t>
  </si>
  <si>
    <r>
      <t>m</t>
    </r>
    <r>
      <rPr>
        <vertAlign val="superscript"/>
        <sz val="10"/>
        <color theme="1"/>
        <rFont val="Arial Narrow"/>
        <family val="2"/>
        <charset val="238"/>
      </rPr>
      <t>3</t>
    </r>
  </si>
  <si>
    <r>
      <t>Zidanje nosivih zidova od šuplje blok opeke debljine 25 i 30 cm razreda II kontrole proizvodnje grupe 2a u produžnom mortu M5. Laka radna skela u cijeni. Sve izvesti po pravilu zanata i tehničkim propisima. U cijeni rad, materijal i gradilišni transport. Obračun po m</t>
    </r>
    <r>
      <rPr>
        <vertAlign val="superscript"/>
        <sz val="10"/>
        <rFont val="Arial Narrow"/>
        <family val="2"/>
        <charset val="238"/>
      </rPr>
      <t>3</t>
    </r>
    <r>
      <rPr>
        <sz val="10"/>
        <rFont val="Arial Narrow"/>
        <family val="2"/>
        <charset val="238"/>
      </rPr>
      <t xml:space="preserve"> izvedenog nosivog zida.</t>
    </r>
  </si>
  <si>
    <t>IZRADA AB KOSIH SERKLAŽA</t>
  </si>
  <si>
    <r>
      <t>Betoniranje AB kosih serklaža 25x30 cm betonom C25/30, XC1 u odgovarajućoj oplati. Stavka podrazumijeva izradu oplate, dobavu, sječenje i savijanje armature, dobavu betona, ugradnju i njegu svježeg betona uz sav potreban rad, sredstva za rad i gradilišni transport. Obračun po m</t>
    </r>
    <r>
      <rPr>
        <vertAlign val="superscript"/>
        <sz val="10"/>
        <rFont val="Arial Narrow"/>
        <family val="2"/>
        <charset val="238"/>
      </rPr>
      <t>3</t>
    </r>
    <r>
      <rPr>
        <sz val="10"/>
        <rFont val="Arial Narrow"/>
        <family val="2"/>
        <charset val="238"/>
      </rPr>
      <t xml:space="preserve"> betona u ugrađenom stanju.</t>
    </r>
  </si>
  <si>
    <t>IZRADA I MONTAŽA VJETROBRANSKOG OPŠAVA ZIDOVA</t>
  </si>
  <si>
    <t>IZRADA I MONTAŽA HORIZONTALNOG LEŽEĆEG ŽLIJEBA</t>
  </si>
  <si>
    <t>a) zid, d=15 cm, komplet</t>
  </si>
  <si>
    <t>POSTAVLJANJE ZIDNIH PLOČICA</t>
  </si>
  <si>
    <r>
      <t>Nabava, dobava i ugradnja ALUMINIJSKE bravarije u boji kao RAL 7016 (U</t>
    </r>
    <r>
      <rPr>
        <vertAlign val="subscript"/>
        <sz val="9"/>
        <rFont val="Arial Narrow"/>
        <family val="2"/>
        <charset val="238"/>
      </rPr>
      <t>w</t>
    </r>
    <r>
      <rPr>
        <sz val="9"/>
        <rFont val="Arial Narrow"/>
        <family val="2"/>
        <charset val="238"/>
      </rPr>
      <t xml:space="preserve"> ≤1,1 W/m</t>
    </r>
    <r>
      <rPr>
        <vertAlign val="superscript"/>
        <sz val="9"/>
        <rFont val="Arial Narrow"/>
        <family val="2"/>
        <charset val="238"/>
      </rPr>
      <t>2</t>
    </r>
    <r>
      <rPr>
        <sz val="9"/>
        <rFont val="Arial Narrow"/>
        <family val="2"/>
        <charset val="238"/>
      </rPr>
      <t>K, U</t>
    </r>
    <r>
      <rPr>
        <vertAlign val="subscript"/>
        <sz val="9"/>
        <rFont val="Arial Narrow"/>
        <family val="2"/>
        <charset val="238"/>
      </rPr>
      <t>g</t>
    </r>
    <r>
      <rPr>
        <sz val="9"/>
        <rFont val="Arial Narrow"/>
        <family val="2"/>
        <charset val="238"/>
      </rPr>
      <t xml:space="preserve"> ≤0,90 W/m</t>
    </r>
    <r>
      <rPr>
        <vertAlign val="superscript"/>
        <sz val="9"/>
        <rFont val="Arial Narrow"/>
        <family val="2"/>
        <charset val="238"/>
      </rPr>
      <t>2</t>
    </r>
    <r>
      <rPr>
        <sz val="9"/>
        <rFont val="Arial Narrow"/>
        <family val="2"/>
        <charset val="238"/>
      </rPr>
      <t>K). Kvaliteta materijala AIMgSI 0,5 F22 EN AW - 6060 ili jednakovrijedno. Ispuna trostruko IZO staklo. Okvir vrata i prozora izrađena od aluminijskih profila s prekinutim toplinskim mostom, osnovne ugradbe dubine min. 76,5 mm. Brtvljenje između krila i štokova vrata izvedeno je pomoću EPDM brtvi. Na fiksnim poljima staklo je u okviru štoka učvršćeno pomoću unutarnje letvice s držačem, te zabrtvljeno EPDM brtvama s obje strane. Ugradnja okvira preko sidrenih vijaka ili čeličnih nosača (ovisi o detalju i mjestu ugradnje). Svi spojevi s vanjske strane oblijepljeni vodonepropusnom-paropropusnom folijom koja priječi ulaz vode ali isto tako omogućava kondenzatu da ispari prema vani, sve prema RAL smjernicama ugradnje. Prije izrade stolarije sve mjere iskontrolirati i uzeti na gradilištu.</t>
    </r>
  </si>
  <si>
    <t>SEKCIJSKA GARAŽNA VRATA</t>
  </si>
  <si>
    <t>Izrada, dobava i ugradnja industrijskih sekcijskih vrata horizontalno vođenih pod stropnu konstrukciju, s električnim pogonom i mogućnošću ručnog upravljanja i blokiranja u slučaju nestanka napajanja. Sekcijska vrata se sastoje od čelične pocinčane potkonstrukcije i dvostjenskih čeličnih pocinčanih panela ispunjenih tvrdom PU pjenom debljine 42 mm u 6 razdvojenih panela. Vodilice vrata se učvršćuju na čeličnu antikorozivno zaštićenu potkonstrukciju. Trakasti panel, plastificirani coating postupkom u boji kao RAL 7016, zaštita od prignječenja prstiju, min. 2 daljinska upravljača. Izgled vrata i detalje prije izrade uskladiti s izvođenjem ostalih radova, vrata uzemljiti na gromobransku instalaciju.</t>
  </si>
  <si>
    <t>VANJSKA VRATA I PROZORI</t>
  </si>
  <si>
    <t>PROTUPOŽARNA VRATA</t>
  </si>
  <si>
    <r>
      <t xml:space="preserve">Garažna sekcijska vrata dimenzija otvora 300x250 cm. </t>
    </r>
    <r>
      <rPr>
        <b/>
        <sz val="10"/>
        <color rgb="FF000000"/>
        <rFont val="Arial Narrow"/>
        <family val="2"/>
        <charset val="238"/>
      </rPr>
      <t>POZ 7</t>
    </r>
  </si>
  <si>
    <r>
      <t xml:space="preserve">Jednokrilni prozor otklopno zaokretni, dimenzije 90/140 cm. </t>
    </r>
    <r>
      <rPr>
        <b/>
        <sz val="10"/>
        <color rgb="FF000000"/>
        <rFont val="Arial Narrow"/>
        <family val="2"/>
        <charset val="238"/>
      </rPr>
      <t>POZ 2</t>
    </r>
  </si>
  <si>
    <r>
      <t xml:space="preserve">Jednokrilna poluostakljena zaokretna ulazna vrata, ispuna panel, 
dimenzije 90/225 cm. </t>
    </r>
    <r>
      <rPr>
        <b/>
        <sz val="10"/>
        <color theme="1"/>
        <rFont val="Arial Narrow"/>
        <family val="2"/>
        <charset val="238"/>
      </rPr>
      <t>POZ 1</t>
    </r>
  </si>
  <si>
    <r>
      <t xml:space="preserve">Dvokrilni otklopno-zaokretni prozor, jedno polje otklopno-zaokretni, drugo polje zaokretni, dimenzija 160/140 cm. </t>
    </r>
    <r>
      <rPr>
        <b/>
        <sz val="10"/>
        <color theme="1"/>
        <rFont val="Arial Narrow"/>
        <family val="2"/>
        <charset val="238"/>
      </rPr>
      <t>POZ 4</t>
    </r>
  </si>
  <si>
    <r>
      <t xml:space="preserve">Jednokrilni prozor otklopno zaokretni, dimenzije 60/80 cm. </t>
    </r>
    <r>
      <rPr>
        <b/>
        <sz val="10"/>
        <color rgb="FF000000"/>
        <rFont val="Arial Narrow"/>
        <family val="2"/>
        <charset val="238"/>
      </rPr>
      <t>POZ 5</t>
    </r>
  </si>
  <si>
    <r>
      <t xml:space="preserve">Jednokrilna poluostakljena zaokretna ulazna vrata, ispuna panel, 
dimenzije 110/230 cm. </t>
    </r>
    <r>
      <rPr>
        <b/>
        <sz val="10"/>
        <color theme="1"/>
        <rFont val="Arial Narrow"/>
        <family val="2"/>
        <charset val="238"/>
      </rPr>
      <t>POZ 6</t>
    </r>
  </si>
  <si>
    <r>
      <t xml:space="preserve">Dvokrilna puna poluostakljena zaokretna ulazna vrata, ispuna panel, s hidrauličkim zatvaračem krila, dimenzije 180/230 cm. </t>
    </r>
    <r>
      <rPr>
        <b/>
        <sz val="10"/>
        <color rgb="FF000000"/>
        <rFont val="Arial Narrow"/>
        <family val="2"/>
        <charset val="238"/>
      </rPr>
      <t>POZ 8</t>
    </r>
  </si>
  <si>
    <r>
      <t xml:space="preserve">Jednokrilna poluostakljena zaokretna ulazna vrata, ispuna panel, 
dimenzije 100/230 cm. </t>
    </r>
    <r>
      <rPr>
        <b/>
        <sz val="10"/>
        <color theme="1"/>
        <rFont val="Arial Narrow"/>
        <family val="2"/>
        <charset val="238"/>
      </rPr>
      <t>POZ 9</t>
    </r>
  </si>
  <si>
    <r>
      <t xml:space="preserve">Jednokrilna poluostakljena zaokretna ulazna vrata, ispuna panel, 
dimenzije 100/225 cm. </t>
    </r>
    <r>
      <rPr>
        <b/>
        <sz val="10"/>
        <color theme="1"/>
        <rFont val="Arial Narrow"/>
        <family val="2"/>
        <charset val="238"/>
      </rPr>
      <t>POZ 10</t>
    </r>
  </si>
  <si>
    <r>
      <t xml:space="preserve">Jednokrilni prozor otklopno zaokretni, dimenzije 100/140 cm. </t>
    </r>
    <r>
      <rPr>
        <b/>
        <sz val="10"/>
        <color rgb="FF000000"/>
        <rFont val="Arial Narrow"/>
        <family val="2"/>
        <charset val="238"/>
      </rPr>
      <t>POZ 11</t>
    </r>
  </si>
  <si>
    <r>
      <t xml:space="preserve">Dvokrilni otklopno-zaokretni prozor, jedno polje otklopno-zaokretni, drugo polje zaokretni, dimenzija 140/140 cm. </t>
    </r>
    <r>
      <rPr>
        <b/>
        <sz val="10"/>
        <color theme="1"/>
        <rFont val="Arial Narrow"/>
        <family val="2"/>
        <charset val="238"/>
      </rPr>
      <t>POZ 12</t>
    </r>
  </si>
  <si>
    <r>
      <t xml:space="preserve">Trokrilni otklopno-zaokretni prozor, dva rubna polja otklopno-zaokretni, središnje polje zaokretni, dimenzija 210/140 cm. </t>
    </r>
    <r>
      <rPr>
        <b/>
        <sz val="10"/>
        <color theme="1"/>
        <rFont val="Arial Narrow"/>
        <family val="2"/>
        <charset val="238"/>
      </rPr>
      <t>POZ 13</t>
    </r>
  </si>
  <si>
    <t>UNUTARNJA VRATA</t>
  </si>
  <si>
    <t>UREĐENJE OKOLIŠA</t>
  </si>
  <si>
    <t>UGRADNJA GEOTEKSTILA</t>
  </si>
  <si>
    <t>UGRADNJA PARKOVNIH RUBNJAKA 8/20/50</t>
  </si>
  <si>
    <t>IZRADA TAMPONSKOG SLOJA 0/63 mm</t>
  </si>
  <si>
    <t>IZRADA NOSIVOG SLOJA AC 22 BASE 50/70</t>
  </si>
  <si>
    <t>IZRADA HABAJUĆEG SLOJA AC 11 SURF 50/70</t>
  </si>
  <si>
    <t>PLANIRANJE I ZBIJANJE POSTELJICE</t>
  </si>
  <si>
    <t>UREĐENJE OKOLIŠA UKUPNO:</t>
  </si>
  <si>
    <t>XII.</t>
  </si>
  <si>
    <t>HUMUZIRANJE I SIJANJE TRAVE</t>
  </si>
  <si>
    <r>
      <t>Ugradnja, razastiranje i planiranje humusnog materijala na depresijama uz rubnjake i zelene površine predviđene projektom. Razastrti sloj humusa je potrebno uvaljati laganim valjkom. U slučaju suhog i vrućeg vremena potrebno je vlažiti zasijane površine. Po fino uređenom humusnom sloju sije se trava. Vrsta i mješavina trave odabire su u ovisnosti o ekološkim uvjetima zbog sigurnosti rasta vegetacije. Količina sjemena iznosi oko 5.1-8.0 g/m</t>
    </r>
    <r>
      <rPr>
        <vertAlign val="superscript"/>
        <sz val="10"/>
        <rFont val="Arial Narrow"/>
        <family val="2"/>
        <charset val="238"/>
      </rPr>
      <t>2</t>
    </r>
    <r>
      <rPr>
        <sz val="10"/>
        <rFont val="Arial Narrow"/>
        <family val="2"/>
        <charset val="238"/>
      </rPr>
      <t>. Stavka obuhvaća nabavu, dovoz i ugradnju, sav rad i materijal potreban za rad. Obračun po m</t>
    </r>
    <r>
      <rPr>
        <vertAlign val="superscript"/>
        <sz val="10"/>
        <rFont val="Arial Narrow"/>
        <family val="2"/>
        <charset val="238"/>
      </rPr>
      <t>2</t>
    </r>
    <r>
      <rPr>
        <sz val="10"/>
        <rFont val="Arial Narrow"/>
        <family val="2"/>
        <charset val="238"/>
      </rPr>
      <t xml:space="preserve"> rasprostrtog humusa.</t>
    </r>
  </si>
  <si>
    <t>ALU STOLARIJA</t>
  </si>
  <si>
    <t>Izrada, dobava i montaža vjetrobranske opšava na zidovima jednostrešnog krova od pocinčanog bojanog lima (boju uskladiti s bojom fasade i ostalim opšavom te pokrovom zgrade), debljine 0,55 mm, razvijena širina do 75 cm. Postavlja se na mjesto postojećih demontiranih limova. Sve dimenzije uzeti na licu mjesta. Stavka obuhvaća izradu, dobavu, ugradnju, sav potreban rad i materijal sa svim spojnim sredstvima. Skela je obračunata u fasaderskim radovima. Obračun po m' ugrađenog okapnog lima.</t>
  </si>
  <si>
    <r>
      <t>Zatvaranje otvora u nosivim zidovima debljine 30 cm zidanjem blok opekom u produžnom vapneno-cementnom mortu M5 na mjestima zatvaranja postojećih otvora. Laka radna skela u cijeni. Sve izvesti po pravilu zanata i tehničkim propisima. U cijeni rad, materijal i gradilišni transport. Obračun po m</t>
    </r>
    <r>
      <rPr>
        <vertAlign val="superscript"/>
        <sz val="10"/>
        <rFont val="Arial Narrow"/>
        <family val="2"/>
        <charset val="238"/>
      </rPr>
      <t>3</t>
    </r>
    <r>
      <rPr>
        <sz val="10"/>
        <rFont val="Arial Narrow"/>
        <family val="2"/>
        <charset val="238"/>
      </rPr>
      <t xml:space="preserve"> izvedenog zida.</t>
    </r>
  </si>
  <si>
    <t>ZEMLJANI RADOVI</t>
  </si>
  <si>
    <t>ZEMLJANI RADOVI UKUPNO:</t>
  </si>
  <si>
    <t>ISKOP HUMUSA</t>
  </si>
  <si>
    <r>
      <t>Skidanje humusa u sloju od 10-15 cm, širokim iskopom. Stavka obuhvaća iskop, utovar, gradilišni transport do 50 m i istovar na gradilišnu deponiju. Obračun iskopa humusa po m</t>
    </r>
    <r>
      <rPr>
        <vertAlign val="superscript"/>
        <sz val="10"/>
        <rFont val="Arial Narrow"/>
        <family val="2"/>
        <charset val="238"/>
      </rPr>
      <t>2</t>
    </r>
    <r>
      <rPr>
        <sz val="10"/>
        <rFont val="Arial Narrow"/>
        <family val="2"/>
        <charset val="238"/>
      </rPr>
      <t>.</t>
    </r>
  </si>
  <si>
    <r>
      <t>Mješoviti strojno-ručni (80:20) iskop u zemljanom materijalu 3. kategorije za trakaste temelje. Prosječan širina iskopa 50 cm, a dubina rova od kote postojećeg terena cca 80 cm. Iskop treba obaviti strojno, a jedino u blizini postojećih instalacija mora se raditi ručno. Za vrijeme iskopa treba osigurati crpljenje vode koja na bilo koji način dospije u iskop. U jediničnu cijenu uključen je utovar iskopanog materijala u prijevozna sredstva, prijevoz do deponije udaljenosti do 5 km koja će se odrediti u dogovoru s investitorom, deponiranje te uređenje deponije. Obračun po m</t>
    </r>
    <r>
      <rPr>
        <vertAlign val="superscript"/>
        <sz val="10"/>
        <rFont val="Arial Narrow"/>
        <family val="2"/>
        <charset val="238"/>
      </rPr>
      <t>3</t>
    </r>
    <r>
      <rPr>
        <sz val="10"/>
        <rFont val="Arial Narrow"/>
        <family val="2"/>
        <charset val="238"/>
      </rPr>
      <t xml:space="preserve"> iskopa u sraslom stanju.</t>
    </r>
  </si>
  <si>
    <t>ODVOZ VIŠKA ZEMLJE</t>
  </si>
  <si>
    <r>
      <t>Odvoz preostale zemlje nakon iskopa i zatrpavanja oko konstrukcija. Odvoz se vrši do deponije udaljenosti 5 km. Stavka uključuje utovar, odvoz na mjesnu deponiju udaljenosti do 5 km, istovar i deponiranje. Obračun po m</t>
    </r>
    <r>
      <rPr>
        <vertAlign val="superscript"/>
        <sz val="10"/>
        <rFont val="Arial Narrow"/>
        <family val="2"/>
        <charset val="238"/>
      </rPr>
      <t>3</t>
    </r>
    <r>
      <rPr>
        <sz val="10"/>
        <rFont val="Arial Narrow"/>
        <family val="2"/>
        <charset val="238"/>
      </rPr>
      <t xml:space="preserve"> materijala u sraslom stanju.</t>
    </r>
  </si>
  <si>
    <t>a) armatura</t>
  </si>
  <si>
    <t>b) beton</t>
  </si>
  <si>
    <t>c) kvarcni posip</t>
  </si>
  <si>
    <t>d) izrada dilatacija</t>
  </si>
  <si>
    <t>IZRADA ZAVRŠNE PODNE PLOČE</t>
  </si>
  <si>
    <r>
      <t>Izrada armiranog cementnog estriha, kao podloga za izvedbu završnih obloga poda od keramičkih pločica. Cementni estrih je armiran polimernim vlaknima, koja su u cijeni. Debljina estriha 5,0 cm, a gornja površina fino je zaglađena. U cijenu uključiti polietilensku foliju i izvedbu rubnih te dilatacijskih traka za odvajanje poda od nosive konstrukcije. Obračun po m</t>
    </r>
    <r>
      <rPr>
        <vertAlign val="superscript"/>
        <sz val="10"/>
        <rFont val="Arial Narrow"/>
        <family val="2"/>
        <charset val="238"/>
      </rPr>
      <t>2</t>
    </r>
    <r>
      <rPr>
        <sz val="10"/>
        <rFont val="Arial Narrow"/>
        <family val="2"/>
        <charset val="238"/>
      </rPr>
      <t xml:space="preserve"> neto površine poda. U jediničnu cijenu uključiti izradu dilatacija.</t>
    </r>
  </si>
  <si>
    <t>a) cementni estrih d=5,0 cm</t>
  </si>
  <si>
    <r>
      <t>Dobava, transport i letvanje krova drvenim štaflama 5/8 cm za pokrov pocinčanim limom. Prvo se na rogove zakucavaju štafle za pokrivanje pocinčanim limom na odgovarajućem razmaku prema preporuci proizvođača. Obračun po stvarno letvanoj površini. Obračun po m</t>
    </r>
    <r>
      <rPr>
        <vertAlign val="superscript"/>
        <sz val="10"/>
        <rFont val="Arial Narrow"/>
        <family val="2"/>
        <charset val="238"/>
      </rPr>
      <t>2</t>
    </r>
    <r>
      <rPr>
        <sz val="10"/>
        <rFont val="Arial Narrow"/>
        <family val="2"/>
        <charset val="238"/>
      </rPr>
      <t xml:space="preserve"> krovišta.</t>
    </r>
  </si>
  <si>
    <t>Izrada, dobava i montaža vertikalnih odvodnih cijevi od pocinčanog bojanog lima (boju uskladiti s bojom fasade i ostalim opšavom te pokrovom zgrade) debljine 0,55 mm. Žlijeb je pravokutnog presjeka razvijene r.š. 44 cm, a pričvršćen je pocinčanim željeznim kukama 30/5 mm za fasadu. Sve dimenzije uzeti na licu mjesta. Stavka uključuje izradu, dobavu i ugradnju žlijeba, uključujući sva spojna sredstva te sav rad i sredstva za rad. Obračun po m' ugrađenog žlijeba.</t>
  </si>
  <si>
    <t>Izrada, dobava i montaža horizontalnih, ležećih žljebova od pocinčanog bojanog lima (boju uskladiti s bojom fasade i ostalim opšavom te pokrovom zgrade) debljine 0,55 mm. Žlijeb je pravokutnog poprečnog presjeka razvijene širine do 80 cm, s nagibom na dvije strane, položen na AB gredu "T" presjeka. Sve dimenzije uzeti na licu mjesta. Stavka uključuje izradu, dobavu i ugradnju visećeg žlijeba, uključujući sva spojna sredstva te sav rad i sredstva za rad. Obračun po m' ugrađenog ležećeg žlijeba.</t>
  </si>
  <si>
    <r>
      <t>Betoniranje AB stupova 30x30  i 30x80 cm, betonom C25/30, XC1 u odgovarajućoj četverostranoj oplati. Stavka podrazumijeva izradu oplate s podupiranjem, dobavu, sječenje i savijanje armature, dobavu betona, ugradnju i njegu svježeg betona uz sav potreban rad, sredstva za rad i gradilišni transport. Obračun po m</t>
    </r>
    <r>
      <rPr>
        <vertAlign val="superscript"/>
        <sz val="10"/>
        <rFont val="Arial Narrow"/>
        <family val="2"/>
        <charset val="238"/>
      </rPr>
      <t>3</t>
    </r>
    <r>
      <rPr>
        <sz val="10"/>
        <rFont val="Arial Narrow"/>
        <family val="2"/>
        <charset val="238"/>
      </rPr>
      <t xml:space="preserve"> betona u ugrađenom stanju.</t>
    </r>
  </si>
  <si>
    <r>
      <t>Dobava i ugradba materijala za toplinsku zaštitu izvedbom višeslojne fasade (ETICS sustav prema HRN EN 13500 ili jednakovrijedno) vanjskih zidova ovojnice koja se sastoji od toplinsko izolacijskih ploča mineralne vune (MW) prema HRN EN 13162 ili jednakovrijedno, koeficijenta toplinske provodljivosti min. 0,035 W/mK, debljine 15 cm, lijepljenih na podlogu i učvršćenih pričvrsnicama (6-8 kom/m</t>
    </r>
    <r>
      <rPr>
        <vertAlign val="superscript"/>
        <sz val="10"/>
        <rFont val="Arial Narrow"/>
        <family val="2"/>
        <charset val="238"/>
      </rPr>
      <t>2</t>
    </r>
    <r>
      <rPr>
        <sz val="10"/>
        <color theme="1"/>
        <rFont val="Arial Narrow"/>
        <family val="2"/>
        <charset val="238"/>
      </rPr>
      <t>), tri sloja morta za lijepljenje s armiranom staklenom mrežicom. 
Stavka uključuje: izravnavanje plohe, obradu špaleta otvora manjih od 3,0 m</t>
    </r>
    <r>
      <rPr>
        <vertAlign val="superscript"/>
        <sz val="10"/>
        <rFont val="Arial Narrow"/>
        <family val="2"/>
        <charset val="238"/>
      </rPr>
      <t>2</t>
    </r>
    <r>
      <rPr>
        <sz val="10"/>
        <color theme="1"/>
        <rFont val="Arial Narrow"/>
        <family val="2"/>
        <charset val="238"/>
      </rPr>
      <t>, sve pripreme, dobavu materijala mineralne vune za zidove i zaštitu zidarskih otvora, ekstrudirani polistiren za sokl, sokl profil, pričvrsnice, kutne prof</t>
    </r>
    <r>
      <rPr>
        <sz val="10"/>
        <rFont val="Arial Narrow"/>
        <family val="2"/>
        <charset val="238"/>
      </rPr>
      <t>ile, staklenu mrežicu, mort za lijepljenje i 3 x gletanje. Radi kompatibilnosti odnosno atestiranog termosustava koristiti sve materijale istog proizvođača. Fasadni sustav se izvodi u svemu prema uputi tehnologa sustava i uz kontrolu tehnologa fasadnog sustava. Fasadna skela i izrada završno dekorativnog sloja obrađena u posebnoj stavci. Obračun po m</t>
    </r>
    <r>
      <rPr>
        <vertAlign val="superscript"/>
        <sz val="10"/>
        <rFont val="Arial Narrow"/>
        <family val="2"/>
        <charset val="238"/>
      </rPr>
      <t>2</t>
    </r>
    <r>
      <rPr>
        <sz val="10"/>
        <rFont val="Arial Narrow"/>
        <family val="2"/>
        <charset val="238"/>
      </rPr>
      <t xml:space="preserve"> komplet izvedene fasade.</t>
    </r>
  </si>
  <si>
    <t>b) sokl, d=12 cm - XPS vodootporni, komplet</t>
  </si>
  <si>
    <t>a) ispuna panel</t>
  </si>
  <si>
    <r>
      <t>Jednokrilna puna zaokretna ulazna vrata, ispuna panel (ili staklo), dimenzije 100/210 cm.</t>
    </r>
    <r>
      <rPr>
        <b/>
        <sz val="10"/>
        <color rgb="FF000000"/>
        <rFont val="Arial Narrow"/>
        <family val="2"/>
        <charset val="238"/>
      </rPr>
      <t xml:space="preserve"> POZ 3</t>
    </r>
  </si>
  <si>
    <t>ALU STOLARIJA UKUPNO:</t>
  </si>
  <si>
    <t>GIPS-KARTONSKI RADOVI</t>
  </si>
  <si>
    <t>GIPS-KARTONSKI RADOVI UKUPNO:</t>
  </si>
  <si>
    <t>TOPLINSKA IZOLACIJA ZIDA PREMA NEGRIJANOM PROSTORU</t>
  </si>
  <si>
    <t>IZRADA PREGRADNIH ZIDOVA</t>
  </si>
  <si>
    <t>OBLAGANJE VENTILACIJSKIH KANALA</t>
  </si>
  <si>
    <t>obloga ventilacijskih kanala</t>
  </si>
  <si>
    <t>revizijska vratašca</t>
  </si>
  <si>
    <r>
      <t>Dobava materijala te oblaganje ventilacijskih kanala gips kartonskim pločama.  U mokrim čvorovima su ploče sa zaštitom protiv vlage, tzv. "zelene ploče". Debljina ploča je 12,5 mm. Ploče se montiraju na potkonstrukciju od tipskih metalnih "CD" profila u jednom nivou koji se šarafe u međukatnu konstrukciju. Visina montaže je do 300 cm.  U cijeni je obrada spojnica  i rubova te eventualna ugradnja rasvjete i ventilacijskih rešetki. Kompletno gotovo, strop pripremljen za izvedbu soboslikarskih radova. Obračun po m</t>
    </r>
    <r>
      <rPr>
        <vertAlign val="superscript"/>
        <sz val="10"/>
        <rFont val="Arial Narrow"/>
        <family val="2"/>
        <charset val="238"/>
      </rPr>
      <t>2</t>
    </r>
    <r>
      <rPr>
        <sz val="10"/>
        <rFont val="Arial Narrow"/>
        <family val="2"/>
        <charset val="238"/>
      </rPr>
      <t xml:space="preserve"> obloženog ventilacijskog kanala. </t>
    </r>
  </si>
  <si>
    <r>
      <t>Dobava materijala te izvedba pregradnih zidova debljine 12,5 cm iz gips kartonskih ploča debljine 12,5 mm. Zidovi se izvode od ploča sa zaštitom protiv vlage, tzv. "zelene ploče". Ploče se montiraju se na potkonstrukciju od tipskih metalnih "CW" profila sa svim potrebnim pojačanjima iz UW profila s pripojenjima za ugradnju vrata te se ispunjavaju zvučnom izolacijom od negorive mineralne vune (MW) debljine 10 cm. Laka radna skela u cijeni kao i obrada spojnica i rubova te ugradnja utičnica i ventilacijskih rešetki. Obostrano kompletno gotovo pripremljeno za izvedbu soboslikarskih radova. Obračun po m</t>
    </r>
    <r>
      <rPr>
        <vertAlign val="superscript"/>
        <sz val="10"/>
        <rFont val="Arial Narrow"/>
        <family val="2"/>
        <charset val="238"/>
      </rPr>
      <t>2</t>
    </r>
    <r>
      <rPr>
        <sz val="10"/>
        <rFont val="Arial Narrow"/>
        <family val="2"/>
        <charset val="238"/>
      </rPr>
      <t xml:space="preserve"> zida jednostrano.</t>
    </r>
  </si>
  <si>
    <t>UNUTARNJA SJENILA - ROLO</t>
  </si>
  <si>
    <r>
      <t>Nabava, dobava i ugradnja unutarnjih polutransparentnih rolo sjenila, koje se namata na osovinu. Unutarnja sjenila se primjenjuju za zaštitu od neposrednih sunčevih zraka. Sjenilo mora imati mogućnost zaustavljanja na nekoliko pozicija. Završna lamela
od aluminija brine da je platno uvijek optimalno napeto. Boja platana iz palete proizvođača, prema izboru projektanta usklađena s ostalim bojama u prostoru. Izabrati tip platna koji omogućuje optimalan stupanj zatamnjenja. Roloi izrađeni od materijala koji garantiraju trajnost odnosno dugi vijek trajanja praktički bez održavanja. Izrada po mjeri. 
Karakteristike: rolo s nosilicom alu cijev: Ø37, 50 mm, metalni nosači, elementi za upravljanje su sivi ili u boji nikla, strana upravljanja po izboru lijeva ili desna. Obračun po m</t>
    </r>
    <r>
      <rPr>
        <vertAlign val="superscript"/>
        <sz val="10"/>
        <color theme="1"/>
        <rFont val="Arial Narrow"/>
        <family val="2"/>
        <charset val="238"/>
      </rPr>
      <t>2</t>
    </r>
    <r>
      <rPr>
        <sz val="10"/>
        <color theme="1"/>
        <rFont val="Arial Narrow"/>
        <family val="2"/>
        <charset val="238"/>
      </rPr>
      <t xml:space="preserve"> ugrađenog sjenila.</t>
    </r>
  </si>
  <si>
    <t>SANITARNA PREGRADA</t>
  </si>
  <si>
    <t>Dobava materijala, izrada i postavljanje pregradnih stijena od HPL kompakt ploča debljine 12 mm, otporne na ljuštenje, udarce, površinska oštećenja, otporne na kemikalije i lake za održavanje. Završni sloj u boji po izboru projektanta. Stijene se sastoje od fiksnih i zakretnih (vrata) polja, te su odignute od poda 10 cm, na metalnim (aluminij ili inox) nogama. Ugradnju izvršiti prema uputama proizvođača. Uključeni su i aluminijski nosivi profili, spojni i pomoćni materijal, okov za vrata, brtve te brava za zaključavanje. Obračun po kompletu postavljenih elemenata.</t>
  </si>
  <si>
    <t>a) 110x210 cm, vrata 70x210 cm</t>
  </si>
  <si>
    <t>a) 95x210 cm, vrata 70x210 cm</t>
  </si>
  <si>
    <t>VANJSKI OTIRAČ</t>
  </si>
  <si>
    <t>UNUTARNJI  OTIRAČ</t>
  </si>
  <si>
    <t>POŠTANSKI SANDUČIĆ</t>
  </si>
  <si>
    <t>Nabava i ugradnja poštanskog sandučića, koji se montira kod ulaznih vrata.</t>
  </si>
  <si>
    <t>KUĆNI BROJ</t>
  </si>
  <si>
    <t>Nabava i ugradnja kućnog broja, koji se montira na pročelju uz ulazna vrata.</t>
  </si>
  <si>
    <r>
      <t>Nabava i ugradnja gumeno aluminijskog otirača za vanjsku ugradnju, veličine cca 2,00 m</t>
    </r>
    <r>
      <rPr>
        <vertAlign val="superscript"/>
        <sz val="10"/>
        <rFont val="Arial Narrow"/>
        <family val="2"/>
        <charset val="238"/>
      </rPr>
      <t>2</t>
    </r>
    <r>
      <rPr>
        <sz val="10"/>
        <rFont val="Arial Narrow"/>
        <family val="2"/>
        <charset val="238"/>
      </rPr>
      <t>. U cijeni rad, materijal i gradilišni transport.</t>
    </r>
  </si>
  <si>
    <r>
      <t>Nabava i ugradnja tekstilno aluminijskog otirača za unutarnju ugradnju, veličine cca 2,00 m</t>
    </r>
    <r>
      <rPr>
        <vertAlign val="superscript"/>
        <sz val="10"/>
        <rFont val="Arial Narrow"/>
        <family val="2"/>
        <charset val="238"/>
      </rPr>
      <t>2</t>
    </r>
    <r>
      <rPr>
        <sz val="10"/>
        <rFont val="Arial Narrow"/>
        <family val="2"/>
        <charset val="238"/>
      </rPr>
      <t>. U cijeni rad, materijal i gradilišni transport.</t>
    </r>
  </si>
  <si>
    <t>UGRADNJA RUKOHVATA</t>
  </si>
  <si>
    <t>UGRADNJA ZAŠTITNE OBLOGE ZIDOVA</t>
  </si>
  <si>
    <t>UGRADNJA ZAŠTITNIH KUTNIH PROFILA</t>
  </si>
  <si>
    <r>
      <t>Dobava i ugradnja okruglih rukohvata izrađenih od aluminijskih profila, presvučenih s glatkim PVC-om. 
TEHNIČKE KARAKTERISTIKE:
- Promjer: 40 mm
- Težina: 0,80 kg/lm
- Odmak od zida: 40/50 mm
- Debljina PVC obloge: 3 mm
- Klasa vatrootpornosti B-s2,d0 (prema HRN EN 13501-1 ili jednakovrijedno) 
- TVOC emisija nakon 28 dana  &lt; 100 µg/m</t>
    </r>
    <r>
      <rPr>
        <vertAlign val="superscript"/>
        <sz val="10"/>
        <rFont val="Arial Narrow"/>
        <family val="2"/>
        <charset val="238"/>
      </rPr>
      <t>3</t>
    </r>
    <r>
      <rPr>
        <sz val="10"/>
        <rFont val="Arial Narrow"/>
        <family val="2"/>
        <charset val="238"/>
      </rPr>
      <t xml:space="preserve"> (prema HRN ISO 16000-6 ili jednakovrijedno) 
- Otpornost na udare (bolnički krevet) &gt; 173 kg pri 3 km/h
Rukohvati se ugrađuju preko nosača vijcima u zid na udaljenosti od 80 cm. U cijenu su uključeni i posebni segmenti rukohvata koji slijede unutarnji i vanjski spoj zida. Završni sloj u boji po izboru projektanta. Obračun po m' postavljenih elemenata.</t>
    </r>
  </si>
  <si>
    <r>
      <t>Dobava i ugradnja kutne zaštite zidova hodnika i čekaonice od PVC kutnih profila duljine 1,3 m. 
TEHNIČKE KARAKTERISTIKE:
- kutnici s varijabilnim kutom: 70º-135º
- debljina 2,00 mm
- širina krila 60 mm
- klasa vatrootpornosti B-s2,d0  (prema HRN EN 13501-1 ili jednakovrijedno)
- TVOC emisija nakon 28 dana  &lt; 100 µg/m</t>
    </r>
    <r>
      <rPr>
        <vertAlign val="superscript"/>
        <sz val="10"/>
        <rFont val="Arial Narrow"/>
        <family val="2"/>
        <charset val="238"/>
      </rPr>
      <t>3</t>
    </r>
    <r>
      <rPr>
        <sz val="10"/>
        <rFont val="Arial Narrow"/>
        <family val="2"/>
        <charset val="238"/>
      </rPr>
      <t xml:space="preserve"> (prema HRN ISO 16000-6 ili jednakovrijedno) 
- otpornost na udarce (bolnički krevet) &gt; 320 kg pri brzini od 3 km/h
Kutnici se postavljaju na suhu, čvrstu, ravnu i neoštećenu zidnu podlogu očišćenu od svih masnih mrlja i prašine lijepljenjem pomoću samoljepljivim traka ili univerzalnog ljepila prema uputama proizvođača. Završni sloj u boji po izboru projektanta. Obračun po m' ugrađenih kutnika. </t>
    </r>
  </si>
  <si>
    <t>XIII.</t>
  </si>
  <si>
    <t>XIV.</t>
  </si>
  <si>
    <t>UREĐENJE POSTOJEĆEG AB ZASUNSKOG OKNA</t>
  </si>
  <si>
    <t>ČELIČNE CIJEVI</t>
  </si>
  <si>
    <t>Dobava i ugradnja pocinčanih čeličnih cijevi uključivo cijevni odresci, fazonski komadi, te materijal za spajanje, brtvljenje, pričvršćenje i zavješenje, kao i potrebna izolacija dekorodal trakama kod cijevi položenih u zemlju. U cijenu uključeni potrebni fazonski komadi, cijevni odresci, materijal za spajanje, zavješenje i brtvljenje spojeva:</t>
  </si>
  <si>
    <t>NO 32</t>
  </si>
  <si>
    <r>
      <t>VM 32 mm - 6,5 m</t>
    </r>
    <r>
      <rPr>
        <vertAlign val="superscript"/>
        <sz val="10"/>
        <color theme="1"/>
        <rFont val="Arial Narrow"/>
        <family val="2"/>
        <charset val="238"/>
      </rPr>
      <t>3</t>
    </r>
    <r>
      <rPr>
        <sz val="10"/>
        <color theme="1"/>
        <rFont val="Arial Narrow"/>
        <family val="2"/>
        <charset val="238"/>
      </rPr>
      <t>/h</t>
    </r>
  </si>
  <si>
    <t>KUGLASTA SLAVINA</t>
  </si>
  <si>
    <t>Kuglasto slavina iz mjedi za radni tlak od 10 bara u izvedbi s obostranim navojem, te brtvilom za hladnu vodu:</t>
  </si>
  <si>
    <t>DN32</t>
  </si>
  <si>
    <t>KUGLASTA SLAVINA S ISPUSTOM</t>
  </si>
  <si>
    <t>Kuglasto slavina iz mjedi za radni tlak od 10 bara u izvedbi s obostranim navojem te brtvilom za hladnu vodu i slavinom za ispust vode:</t>
  </si>
  <si>
    <t>NEPOVRATNI VENTIL</t>
  </si>
  <si>
    <t>Dvostruki kontrolirani nepovratni ventil, tip izvedbe EC, priključci na navoj, komplet s holenderima, brtvama i vijcima:</t>
  </si>
  <si>
    <t>HVATAČ NEČISTOĆE</t>
  </si>
  <si>
    <t>Hvatač nečistoće iz mjedi za radni tlak od 10 bara u izvedbi s obostranim navojem te brtvilom za hladnu vodu:</t>
  </si>
  <si>
    <r>
      <t>Kombinirani strojno-ručni iskop (70:30) rova za polaganje spoja vodovodne mreže do građevine u tlu III. kategorije. Širina rova je cca. 0,40 m s pravilnim odsijecanjem bočnih strana i odbacivanjem zemlje na jednu stranu 1,0 m od ruba rova. Prosječna dubina rova je 1,00 m, uključivši izradu proširenja i produbljenja pri izvođenju račvanja od postojećeg spoja. Obavezno pridržavanje uvjeta za iskop rova određenog u uvjetima proizvođača cijevi. Obračun po m</t>
    </r>
    <r>
      <rPr>
        <vertAlign val="superscript"/>
        <sz val="10"/>
        <rFont val="Arial Narrow"/>
        <family val="2"/>
        <charset val="238"/>
      </rPr>
      <t>3</t>
    </r>
    <r>
      <rPr>
        <sz val="10"/>
        <rFont val="Arial Narrow"/>
        <family val="2"/>
        <charset val="238"/>
      </rPr>
      <t xml:space="preserve"> stvarno izvedenog iskopa zemlje u sraslom stanju.</t>
    </r>
  </si>
  <si>
    <t>INSTALATERSKI RADOVI - sanitarna vodoopskrba</t>
  </si>
  <si>
    <t>DN90</t>
  </si>
  <si>
    <t>DEMONTAŽA POSTOJEĆIH SANITARIJA</t>
  </si>
  <si>
    <t>Demontaža postojeće sanitarne opreme s pripadajućim ventilima te cijevnim instalacijama vodovoda i odvodnje sa svim zaštitama, izolacijama i nosačima ako je potrebno:</t>
  </si>
  <si>
    <t>tuš - kom 2</t>
  </si>
  <si>
    <t>WC školjka i vodokotlić - kom 2</t>
  </si>
  <si>
    <t>Umivaonik - kom 4</t>
  </si>
  <si>
    <t>Sudoper - kom 2</t>
  </si>
  <si>
    <t>Φ25 x 3,5 mm</t>
  </si>
  <si>
    <t>Φ25</t>
  </si>
  <si>
    <t>Toplinska izolacija cijevi tople vode i cirkulacijskog voda položenih u pod i zid građevine pomoću fleksibilne obloge izrađene od elastomernih materijala na bazi vulkanizirane sintetičke gume. Izolacijski materijal je samogasiv, nekapajući, ne prenosi vatru klasa B1 prema HRN DIN 4102 ili jednakovrijedan, otporan na vremenske uvjete u roku do 5 dana kad ga potrebno zaštiti:</t>
  </si>
  <si>
    <t>Ispitivanje gotove vodovodne mreže na tlak od 7,5 bara u trajanju od najmanje 2 sata ili dok se ne pregledaju svi spojevi. Ispitivanja provesti prema Programu kontrole i osiguranja kvalitete i svim pripadnim normama.</t>
  </si>
  <si>
    <t>INSTALATERSKI RADOVI - sanitarna vodoopskrba UKUPNO:</t>
  </si>
  <si>
    <t>STROJNI ISKOP ROVA ZA CIJEVI I REVIZIJSKA OKNA</t>
  </si>
  <si>
    <t>Izrada AB revizijskog okna 100/100/(75-100) cm. Iskop je obuhvaćen u stavci iskopa. Rad obuhvaća izradu dvostrane oplate, ugradnju armature (Ф8/10 cm) u pokrovnu ploču okna (d=15 cm), ugradnju lijevano željeznog poklopaca 60x60 cm klase nosivosti C250 prema HRN EN 124 ili jednakovrijedno te betoniranje okna vodonepropusnim betonom C25/30. U stavku je uključena nabava i doprema svog potrebnog materijala za kompletno izvedeno okno dubine cca 1,0 m. Debljina stijenki d=20 cm, svijetli otvor 60x60 cm.</t>
  </si>
  <si>
    <t>beton C25/30 VNP</t>
  </si>
  <si>
    <t>poklopac 60x60 cm C250</t>
  </si>
  <si>
    <r>
      <t>Nabava, doprema i ugradnja PVC UKC kanalizacijskih cijevi prema HRN EN 1401-1 ili jednakovrijedno, prstenaste čvrstoće SN-8, SDR-34 (8 kN/m</t>
    </r>
    <r>
      <rPr>
        <vertAlign val="superscript"/>
        <sz val="10"/>
        <rFont val="Arial Narrow"/>
        <family val="2"/>
        <charset val="238"/>
      </rPr>
      <t>2</t>
    </r>
    <r>
      <rPr>
        <sz val="10"/>
        <rFont val="Arial Narrow"/>
        <family val="2"/>
        <charset val="238"/>
      </rPr>
      <t>). Cijevi se polažu u rov na prethodno pripremljenu podlogu od pijeska, a nakon montiranja cijevi potrebno je izvršiti podbijanje pijeskom ispod cijevi radi jednolikog nalijeganja cijevi na podlogu. Jedinična cijena obuhvaća nabavu, dopremu i ugradnju kanalizacijskih cijevi, fazonskih komada, brtve i priključke za spojeve cijevi na reviziona okna, kontrolu nivelete položene cijevi prema profilima. Fazonski komadi su obračunati kao 1 m' cijevi:</t>
    </r>
  </si>
  <si>
    <t xml:space="preserve">Dobava i montaža Ventilacijske kape za odzračne vertikale. U cijenu uključeni svi potrebni fazonski komadi, cijevni odresci, pripadajući materijal za zavješenje, spajanje i brtvljenje spojeva, svi radovi i radna skela ako je potrebna. Obračun po komadu ugrađene kape. </t>
  </si>
  <si>
    <t>Ispitivanje vodonepropusnosti cijevi odvodnje i revizijskih okana metodom "VODA" prema normi HRN EN 1610:2015 ili jednakovrijedno od strane akreditiranog laboratorija uz izdavanje pisanog izvješća. U cijenu su uključeni svi pripremni radovi oko montaže (i kasnije demontaže) potrebne opreme za probu, dobava i punjenje vodom, te ispuštanje vode. Poslije uspješne vodene probe sastaviti zapisnik nakon čega je moguće prići zatrpavanju cjevovoda.</t>
  </si>
  <si>
    <t>Snimanje i kartiranje vanjske kanalizacijske mreže i revizijskih okana.</t>
  </si>
  <si>
    <r>
      <t>Potrebno je osigurati da svi relevantni uređaji za vodu koji se trebaju instalirati (tuševi, slavine, toalete, WC školjke i vodokotlići, pisoari, kade) moraju biti u dva najbolja razreda potrošnje vode prema (EU vodna oznaka)</t>
    </r>
    <r>
      <rPr>
        <i/>
        <sz val="10"/>
        <color theme="1"/>
        <rFont val="Arial Narrow"/>
        <family val="2"/>
        <charset val="238"/>
      </rPr>
      <t xml:space="preserve"> </t>
    </r>
    <r>
      <rPr>
        <b/>
        <i/>
        <sz val="10"/>
        <color theme="1"/>
        <rFont val="Arial Narrow"/>
        <family val="2"/>
        <charset val="238"/>
      </rPr>
      <t>EU Water Label.</t>
    </r>
  </si>
  <si>
    <t>460 x 350 mm</t>
  </si>
  <si>
    <t>UGRADNJA TUŠ KADE S KABINOM</t>
  </si>
  <si>
    <t>Dobava, transport i montaža kompletne tuš kade iz bijele fajanse I. klase s tuš kabinom od stakla i vodilicama od nehrđajućeg čelika komplet za kutnu ugradnju. Sve komplet s garniturom za izljev i preljev te poniklanom zidnom jednoručnom miješalicom s pomičnim tušem, uključivo potreban držač tuša i pribor za montažu:</t>
  </si>
  <si>
    <t>900 x 900 mm</t>
  </si>
  <si>
    <t>dvostruko korito + ocjedna površina</t>
  </si>
  <si>
    <t>UGRADNJA SAMOSTOJEĆEG SUDOPERA</t>
  </si>
  <si>
    <t>Nabava, transport i montaža sudopera s inox koritom izrađenog od inoxa AISI 304, debljine radne plohe min 1,2 mm s uzdignutim stražnjim rubom od 100 mm. U plohu su uvarena korita dimenzija 500x400x300 mm. Komplet s dvodijelnim PVC sifonom, maskom ispred korita, donjom policom i podesivim nogama. Poniklana nasadna jednoručna miješalica dužine izljeva min. 23 cm, poniklani ventili za predregulaciju s poniklanim fleksibilnim spojnim cijevima i rozetama. Sve kompletno montirano i priključeno:</t>
  </si>
  <si>
    <t>jednostruko korito</t>
  </si>
  <si>
    <t>dvostruko korito</t>
  </si>
  <si>
    <r>
      <t>Jednokrilna puna zaokretna ulazna vrata, ispuna panel, dimenzije 80/210 cm.</t>
    </r>
    <r>
      <rPr>
        <b/>
        <sz val="10"/>
        <color rgb="FF000000"/>
        <rFont val="Arial Narrow"/>
        <family val="2"/>
        <charset val="238"/>
      </rPr>
      <t xml:space="preserve"> 
POZ 1</t>
    </r>
  </si>
  <si>
    <r>
      <t>Jednokrilna puna zaokretna ulazna vrata, ispuna panel, dimenzije 90/210 cm.</t>
    </r>
    <r>
      <rPr>
        <b/>
        <sz val="10"/>
        <color rgb="FF000000"/>
        <rFont val="Arial Narrow"/>
        <family val="2"/>
        <charset val="238"/>
      </rPr>
      <t xml:space="preserve"> 
POZ 2</t>
    </r>
  </si>
  <si>
    <r>
      <t>Dvokrilna puna zaokretna ulazna vrata, ispuna panel, dimenzije 140/210 cm.</t>
    </r>
    <r>
      <rPr>
        <b/>
        <sz val="10"/>
        <color rgb="FF000000"/>
        <rFont val="Arial Narrow"/>
        <family val="2"/>
        <charset val="238"/>
      </rPr>
      <t xml:space="preserve"> 
POZ 4</t>
    </r>
  </si>
  <si>
    <r>
      <rPr>
        <b/>
        <sz val="10"/>
        <color indexed="8"/>
        <rFont val="Arial"/>
        <family val="2"/>
        <charset val="238"/>
      </rPr>
      <t>Dobava i montaža dizalica topline zrak - voda</t>
    </r>
    <r>
      <rPr>
        <sz val="10"/>
        <color indexed="8"/>
        <rFont val="Arial"/>
        <family val="2"/>
        <charset val="238"/>
      </rPr>
      <t>, za grijanje i hlađenje prostora i zagrijavanje pitke vode.
Modulirajuća dizalica topline u split izvedbi, sastoji se od unutarnje i vanjske jedinice za grijanje/hlađenje i pripremu tople vode. Vanjska jedinica s DC-inverter tehnologijom za kontinuiranu regulaciju učina u svrhu optimalnog pogona u svim pogonskim uvjetima. Niska razina buke i vibracija zahvaljujući inverterskom kompresoru za maksimalnu temperaturu polaza od 55 °C pri vanjskoj temperaturi od -10 °C. S električnim ekspanzijskim ventilom za povišenje godišnjih  radnih sati i aksijalnim ventilatorom s upravljivim brojem okretaja. Vodonepropusni isparivač otporan na koroziju s prevlakom i grijanjem posude kondenzata. Energetski efikasno otapanje preko okrenute cirkulacije. Napunjen sustav s  rashladnim sredstvom R410A, dovoljno za duljinu voda do 10 m. Unutarnja jedinica s integriranim spremnikom PTV volumena 210 litara, toplinski izoliran tvrdom PUR pjenom sa svih strana radi manjih gubitaka spremnika, s magnezijskom zaštitnom anodom. Pločasti izmjenjivač topline od nehrđajućeg čelika za predaju topline sustavu grijanja. S ugrađenom visokoučinkovitom cirkulacijskom crpkom za krug grijanja te 3- putnim preklopnim ventilom. Ekspanzijska posuda, nadzor volumena protoka  i sigurnosna grupa. Integriran električni protočni grijača ogrjevne vode u unutarnjoj jedinici</t>
    </r>
  </si>
  <si>
    <t>Tehnički podaci o učinu grijanja</t>
  </si>
  <si>
    <t>Podaci o učinu grijanja prema HRN EN 14511 ili jednakovrijedno pri A2/W35</t>
  </si>
  <si>
    <t>Nazivni toplinski učin: 9,20 kW</t>
  </si>
  <si>
    <t>Primljena elektr. snaga:   2,75 kW</t>
  </si>
  <si>
    <t>Učinski koeficijent (COP):   3,35</t>
  </si>
  <si>
    <t>Podaci o učinu grijanja prema HRN EN 14511  ili jednakovrijedno pri A7/W35</t>
  </si>
  <si>
    <t>Nazivni toplinski učin:  15,50 kW</t>
  </si>
  <si>
    <t>Primljena elektr. snaga:    3,42 kW</t>
  </si>
  <si>
    <t>Učinski koeficijent (COP):    4,53</t>
  </si>
  <si>
    <t>Podaci o učinu grijanja prema HRN EN 14511  ili jednakovrijedno pri A -7/W35</t>
  </si>
  <si>
    <t>Nazivni toplinski učin:     9,10 kW</t>
  </si>
  <si>
    <t>Primljena elektr. snaga:    3,36 kW</t>
  </si>
  <si>
    <t>Učinski koeficijent (COP):    2,71</t>
  </si>
  <si>
    <t xml:space="preserve">Tehnički podaci o učinu hlađenja </t>
  </si>
  <si>
    <t>Podaci o učinu hlađenja prema HRN EN 1 ili jednakovrijedno  4511 pri A35/W7:</t>
  </si>
  <si>
    <t>Učin hlađenja:     7,18 kW</t>
  </si>
  <si>
    <t>Primljena elektr. snaga:    2,58 kW</t>
  </si>
  <si>
    <t>Učinski koeficijent (EER):     2,78</t>
  </si>
  <si>
    <t>Podaci o učinu hlađenja prema HRN EN 14511  ili jednakovrijedno pri A35/W18:</t>
  </si>
  <si>
    <t>Učin hlađenja:     9,50 kW</t>
  </si>
  <si>
    <t>Primljena elektr. snaga:    2,56 kW</t>
  </si>
  <si>
    <t>Učinski koeficijent (EER):     3,71</t>
  </si>
  <si>
    <t>Ulazna temperatura zraka, pogon grijanja</t>
  </si>
  <si>
    <t>Min.:							- 22 °C</t>
  </si>
  <si>
    <t>Maks.:							35 °C</t>
  </si>
  <si>
    <t>Ulazna temperatura zraka, pogon hlađenja:</t>
  </si>
  <si>
    <t>Min.:							10 °C</t>
  </si>
  <si>
    <t>Maks.:							48 °C</t>
  </si>
  <si>
    <t>Ogrjevna voda (sekundarni krug)</t>
  </si>
  <si>
    <t>Maks. temperatura polaza:				55 °C</t>
  </si>
  <si>
    <t>Dozvoljeni pogonski tlak:				3 bar</t>
  </si>
  <si>
    <t>Električni podaci vanjske jedinice</t>
  </si>
  <si>
    <t xml:space="preserve">Nazivni napon kompresora:				1/N/PE 230 V/50 Hz </t>
  </si>
  <si>
    <t>Pobudna struja kompresora:    29,0 A</t>
  </si>
  <si>
    <t xml:space="preserve">Osiguranje kompresora:	    1 x B32			</t>
  </si>
  <si>
    <t>Električni podaci unutarnje jedinice:</t>
  </si>
  <si>
    <t>Regulacija dizalice topline/elektronika</t>
  </si>
  <si>
    <t xml:space="preserve">Nazivni napon regulacije:				1/N/PE 230 V/50 Hz </t>
  </si>
  <si>
    <t>Zaštita osiguračima, interna:				T 6,3 A / 250 V</t>
  </si>
  <si>
    <t>Protočni grijač ogrjevne vode</t>
  </si>
  <si>
    <t xml:space="preserve">Nazivni napon:				3/N/PE 400 V/50 Hz </t>
  </si>
  <si>
    <t>Ogrijevni učin 3 kW</t>
  </si>
  <si>
    <t xml:space="preserve">Osiguranje priključka na mrežu:	3 x B16A			</t>
  </si>
  <si>
    <t xml:space="preserve">Primljena elektr. snaga </t>
  </si>
  <si>
    <t>Ventilator (maks)  240 W</t>
  </si>
  <si>
    <t>Vanjska jedinica  (maks)  5,3 kW</t>
  </si>
  <si>
    <t>Sekundarne pumpe (PWM):	2 - 60 W</t>
  </si>
  <si>
    <t>Radna tvar R410A:</t>
  </si>
  <si>
    <t>Količina punjenja radne tvari:      2,5 kg</t>
  </si>
  <si>
    <t>Dimenzije vanjske jedinice:</t>
  </si>
  <si>
    <t>Duljina:						342 mm</t>
  </si>
  <si>
    <t>Širina:							900 mm</t>
  </si>
  <si>
    <t>Visina:							1345 mm</t>
  </si>
  <si>
    <t>Masa:							107 kg</t>
  </si>
  <si>
    <t>Dimenzije unutarnje jedinice:</t>
  </si>
  <si>
    <t>Duljina:						681 mm</t>
  </si>
  <si>
    <t>Širina:							600 mm</t>
  </si>
  <si>
    <t>Visina:							1.874 mm</t>
  </si>
  <si>
    <t>Masa:						171 kg</t>
  </si>
  <si>
    <t>Integrirani spremnik tople vode</t>
  </si>
  <si>
    <t>Volumen:						220 l</t>
  </si>
  <si>
    <t>Maks. izlazna količina vode pri temperaturi od 40 °C: 	290 l</t>
  </si>
  <si>
    <t>Izlazna količina vode:					17,3 l/min</t>
  </si>
  <si>
    <t>Maks. dopuštena temperatura pitke vode:		70 °C</t>
  </si>
  <si>
    <t>Hidraulički priključci:</t>
  </si>
  <si>
    <t xml:space="preserve">Polaz ogrjevne vode:					G 1 1/4 </t>
  </si>
  <si>
    <t xml:space="preserve">Povrat ogrjevne vode:					G 1 1/4 </t>
  </si>
  <si>
    <t xml:space="preserve">Priključak na strani pitke vode:			G 3/4 </t>
  </si>
  <si>
    <t>Vod za tekućinu:					10 x 1 mm</t>
  </si>
  <si>
    <t>Vod vrućeg plina:					16 x 1 mm</t>
  </si>
  <si>
    <r>
      <rPr>
        <b/>
        <sz val="10"/>
        <color indexed="8"/>
        <rFont val="Arial"/>
        <family val="2"/>
        <charset val="238"/>
      </rPr>
      <t>Dobava i montaža Slavina kuglasta DN32NP6 (1 1/4'')</t>
    </r>
    <r>
      <rPr>
        <sz val="10"/>
        <color indexed="8"/>
        <rFont val="Arial"/>
        <family val="2"/>
        <charset val="238"/>
      </rPr>
      <t>,  sa spojnim i brtvenim priborom za vodu</t>
    </r>
  </si>
  <si>
    <r>
      <rPr>
        <b/>
        <sz val="10"/>
        <color indexed="8"/>
        <rFont val="Arial"/>
        <family val="2"/>
        <charset val="238"/>
      </rPr>
      <t>Dobava i montaža Slavina kuglasta DN32NP6 (1 1/4'')</t>
    </r>
    <r>
      <rPr>
        <sz val="10"/>
        <color indexed="8"/>
        <rFont val="Arial"/>
        <family val="2"/>
        <charset val="238"/>
      </rPr>
      <t>,  s integriranim vodenim filtrom od nehrđajućeg čelika. Za ugradnju u povrat ogrjevne vode i zaštitu kondenzatora od onečišćenja, sa spojnim i brtvenim priborom za vodu</t>
    </r>
  </si>
  <si>
    <r>
      <rPr>
        <b/>
        <sz val="10"/>
        <color indexed="8"/>
        <rFont val="Arial"/>
        <family val="2"/>
        <charset val="238"/>
      </rPr>
      <t xml:space="preserve">Dobava i montaža Konzola </t>
    </r>
    <r>
      <rPr>
        <sz val="10"/>
        <color indexed="8"/>
        <rFont val="Arial"/>
        <family val="2"/>
        <charset val="238"/>
      </rPr>
      <t>za podnu montažu vanjske jedinice, s priborom komplet, od aluminisjskih profila, za postavljanje u razinu tla</t>
    </r>
  </si>
  <si>
    <t>za dizalicu topline Qg/h=9,5/9,10 kW</t>
  </si>
  <si>
    <r>
      <t xml:space="preserve">Dobava i montaža Hidraulički priključni set
</t>
    </r>
    <r>
      <rPr>
        <sz val="10"/>
        <color indexed="8"/>
        <rFont val="Arial"/>
        <family val="2"/>
        <charset val="238"/>
      </rPr>
      <t>za nadžbuknu ugradnju dizalice topline,  za montažu - lijevo, desno</t>
    </r>
  </si>
  <si>
    <t>za dizalicu topline  - za montažu desno</t>
  </si>
  <si>
    <t>za dizalicu topline - za montažu lijevo</t>
  </si>
  <si>
    <r>
      <rPr>
        <b/>
        <sz val="10"/>
        <color indexed="8"/>
        <rFont val="Arial"/>
        <family val="2"/>
        <charset val="238"/>
      </rPr>
      <t xml:space="preserve">Dobava i montaža Toplinski predizolirane bakrene cijevi </t>
    </r>
    <r>
      <rPr>
        <sz val="10"/>
        <color indexed="8"/>
        <rFont val="Arial"/>
        <family val="2"/>
        <charset val="238"/>
      </rPr>
      <t>u kolutu za freonsku instalaciju plinske i tekuće faze</t>
    </r>
  </si>
  <si>
    <t>Predizolirane bakrene cijevi u kolutu za freonsku instalaciju plinske i tekuće faze namjenjene za transport rashladnog nedija R410A. Cijevi izrađene prema HRN EN 12735-1 (ASTM B280) ili jednakovrijedno</t>
  </si>
  <si>
    <t>Toplinska izolacija polietilenske zatvorene ćelije sa koeficijentom difuzije vodene pare &gt;5000. Cijevi se isporučuju odmašćene, očišćene i osušene prije ugradnje.</t>
  </si>
  <si>
    <t>Količina ugrađenog materijala mjeri se u dužnim metrima izvedenog cjevovoda potrebne dimenzije. U jediničnu cijenu dužnog metra uračunati sve potebne fitinge za kompletiranje cijevne mreže. Obračun prema utrošenom materijalu</t>
  </si>
  <si>
    <t>Ø 10x1 mm</t>
  </si>
  <si>
    <t>Ø 16x1 mm</t>
  </si>
  <si>
    <t>Dobava i montaža Osjetnik vanjske temperature</t>
  </si>
  <si>
    <r>
      <rPr>
        <b/>
        <sz val="10"/>
        <color indexed="8"/>
        <rFont val="Arial"/>
        <family val="2"/>
        <charset val="238"/>
      </rPr>
      <t>Dobava i montaža Upravljačke jedinice</t>
    </r>
    <r>
      <rPr>
        <sz val="10"/>
        <color indexed="8"/>
        <rFont val="Arial"/>
        <family val="2"/>
        <charset val="238"/>
      </rPr>
      <t>, za daljinsko upravljanje za jedan krug grijanja - za postavljanje zadane temeprature prostora i pogonskog programa - s party i štednom tipkom - displej za prikaz vanjske temperature,</t>
    </r>
  </si>
  <si>
    <r>
      <rPr>
        <b/>
        <sz val="10"/>
        <color indexed="8"/>
        <rFont val="Arial"/>
        <family val="2"/>
        <charset val="238"/>
      </rPr>
      <t>Dobava i montaža</t>
    </r>
    <r>
      <rPr>
        <b/>
        <sz val="10"/>
        <color indexed="8"/>
        <rFont val="Arial"/>
        <family val="2"/>
        <charset val="238"/>
      </rPr>
      <t xml:space="preserve"> Internet sučelje za daljinsko upravljanje instalacijom grijanja</t>
    </r>
    <r>
      <rPr>
        <sz val="10"/>
        <color indexed="8"/>
        <rFont val="Arial"/>
        <family val="2"/>
        <charset val="238"/>
      </rPr>
      <t xml:space="preserve"> preko interneta s aplikacijom. 
Opseg isporuke:
• Internet sučelje za zidnu montažu
• Mrežni utikač sa priključnim vodom i okruglim utikačem (1,5 m duljine)
• Vod za povezivanje kotao za grijanje (WLAN-Modul/Regulacija kruga kotla, 3 m duljine)
Komunikacija:
• Preko Optolink sučelja s regulacijom kruga kotla
• Preko bežične mreže (WLAN) s internetom Priključci:
• Mrežni priključni vod s utičnim mrežnim dijelom (12 V)
• USB za spojni vod Optolink priključka
• WLAN komunikacija za povezivanje s internetom</t>
    </r>
  </si>
  <si>
    <r>
      <rPr>
        <b/>
        <sz val="10"/>
        <color indexed="8"/>
        <rFont val="Arial"/>
        <family val="2"/>
        <charset val="238"/>
      </rPr>
      <t xml:space="preserve">Dobava i montaža Bus spojni vod, </t>
    </r>
    <r>
      <rPr>
        <sz val="10"/>
        <color indexed="8"/>
        <rFont val="Arial"/>
        <family val="2"/>
        <charset val="238"/>
      </rPr>
      <t>za povezivanje vanjske i unutarnje jedinice</t>
    </r>
  </si>
  <si>
    <t>duljine 25 m</t>
  </si>
  <si>
    <r>
      <t>Dobava i montaža Slavina R 3/4'', z</t>
    </r>
    <r>
      <rPr>
        <sz val="10"/>
        <color indexed="8"/>
        <rFont val="Arial"/>
        <family val="2"/>
        <charset val="238"/>
      </rPr>
      <t>a punjenje i pražnjenje  s kapom, lancem i nastavkom za gumeno crijevo</t>
    </r>
  </si>
  <si>
    <r>
      <rPr>
        <b/>
        <sz val="10"/>
        <color indexed="8"/>
        <rFont val="Arial"/>
        <family val="2"/>
        <charset val="238"/>
      </rPr>
      <t xml:space="preserve">Dobava i montaža Patrone </t>
    </r>
    <r>
      <rPr>
        <sz val="10"/>
        <color indexed="8"/>
        <rFont val="Arial"/>
        <family val="2"/>
        <charset val="238"/>
      </rPr>
      <t>(za pripremu ogrijevne vode), kapacitet 7000 l po °dH, za uklanjanje karbonatne kiseline tijekom demineralizacije i regulaciju pH vrijednosti. Jednokratna patrona.</t>
    </r>
  </si>
  <si>
    <t>maksimalan temp. vode 60°C</t>
  </si>
  <si>
    <t>maksimalna brzina protoka 1200 l/h pri 3-4 bar</t>
  </si>
  <si>
    <t>maksimalan radni tlak 4 bar</t>
  </si>
  <si>
    <t>priključak 3/4''</t>
  </si>
  <si>
    <t>Odvajač zraka DN32 NP10</t>
  </si>
  <si>
    <r>
      <t>Dobava i montaža Pomoćni potrošni materijal k</t>
    </r>
    <r>
      <rPr>
        <sz val="10"/>
        <color indexed="8"/>
        <rFont val="Arial"/>
        <family val="2"/>
        <charset val="238"/>
      </rPr>
      <t>ao što su: tiple, vijci, matice, materijal za učvršćenje i zaštitu, potrebne navojne šipke, perforirana traka, izolaciona traka uključujući transport do gradilišta</t>
    </r>
  </si>
  <si>
    <r>
      <rPr>
        <b/>
        <sz val="10"/>
        <color indexed="8"/>
        <rFont val="Arial"/>
        <family val="2"/>
        <charset val="238"/>
      </rPr>
      <t xml:space="preserve">Dobava i ugradnja Rashladni medij, </t>
    </r>
    <r>
      <rPr>
        <sz val="10"/>
        <color indexed="8"/>
        <rFont val="Arial"/>
        <family val="2"/>
        <charset val="238"/>
      </rPr>
      <t>dodatni (više od 10 metara cijevi). Rashadni medij dopremiti na gradilište u za to odgovarajučim posudama. Količina utrošenog materijala mjeri se u kg. Obračun po ugrađenoj količini. Za konačni obračun dostaviti dokaznicu mjera.</t>
    </r>
  </si>
  <si>
    <t>rashladni medij R410A</t>
  </si>
  <si>
    <r>
      <rPr>
        <b/>
        <sz val="10"/>
        <color indexed="8"/>
        <rFont val="Arial"/>
        <family val="2"/>
        <charset val="238"/>
      </rPr>
      <t>Podešavanje dizalice topline</t>
    </r>
    <r>
      <rPr>
        <sz val="10"/>
        <color indexed="8"/>
        <rFont val="Arial"/>
        <family val="2"/>
        <charset val="238"/>
      </rPr>
      <t xml:space="preserve"> i ostalih elemenata za kontrolu i upravljanje sustavom. Funkcionalno ispitivanje od strane izvođača.</t>
    </r>
  </si>
  <si>
    <r>
      <t xml:space="preserve">Tlačna proba cjevovoda freona, </t>
    </r>
    <r>
      <rPr>
        <sz val="10"/>
        <color indexed="8"/>
        <rFont val="Arial"/>
        <family val="2"/>
        <charset val="238"/>
      </rPr>
      <t>dušikom tlaka 33 bar, uz izradu pisanog izvješča.</t>
    </r>
  </si>
  <si>
    <r>
      <rPr>
        <b/>
        <sz val="10"/>
        <color indexed="8"/>
        <rFont val="Arial"/>
        <family val="2"/>
        <charset val="238"/>
      </rPr>
      <t>Puštanje u pogon opreme od strane ovlaštenog servisera</t>
    </r>
    <r>
      <rPr>
        <sz val="10"/>
        <color indexed="8"/>
        <rFont val="Arial"/>
        <family val="2"/>
        <charset val="238"/>
      </rPr>
      <t xml:space="preserve"> uz izdavanje jamstva. Stavkom su obuhvaćeni svi radovi za dovođenje uređaja do potpune pogonske sposobnosti (podešavanje uređaja, umjeravanje, balansiranje, probni pogon i dr.). Uključena isporuka isprava o sukladnosti, tehnička dokumentacija te upute za rad i  rukovanje na hrvatskom jeziku</t>
    </r>
  </si>
  <si>
    <t>UKUPNO IZVOR TOPLINSKE ENERGIJE</t>
  </si>
  <si>
    <t>RAZVOD TOPLINSKE/RASHLADNE ENERGIJE/PTV</t>
  </si>
  <si>
    <r>
      <rPr>
        <b/>
        <sz val="10"/>
        <color indexed="8"/>
        <rFont val="Arial"/>
        <family val="2"/>
        <charset val="238"/>
      </rPr>
      <t xml:space="preserve">Dobava i montaža Akumulacijski spremnik, za ogrijevnu i rashladnu vodu, volumena V=200 l, </t>
    </r>
    <r>
      <rPr>
        <sz val="10"/>
        <color indexed="8"/>
        <rFont val="Arial"/>
        <family val="2"/>
        <charset val="238"/>
      </rPr>
      <t>dimenzije Dext=Ø650 / Dint.= Ø5500 mm,  h=1475 mm; masa 59 kg;</t>
    </r>
    <r>
      <rPr>
        <b/>
        <sz val="10"/>
        <color indexed="8"/>
        <rFont val="Arial"/>
        <family val="2"/>
        <charset val="238"/>
      </rPr>
      <t xml:space="preserve"> </t>
    </r>
    <r>
      <rPr>
        <sz val="10"/>
        <color indexed="8"/>
        <rFont val="Arial"/>
        <family val="2"/>
        <charset val="238"/>
      </rPr>
      <t>maksimalna temperatura 70°C; maksimalni radni tlak 3 bar; montaža na pod; priključci G 1 ½''; čelični spremnik izrađen iz S235JR, bez fiksnog izmjenjivača topline za akumulaciju tehničke vode za grijanje i hlađenje, toplinski izoliran s PU pjenom debljine 50 mm, s paronepropusnom branom</t>
    </r>
  </si>
  <si>
    <r>
      <rPr>
        <b/>
        <sz val="10"/>
        <color indexed="8"/>
        <rFont val="Arial"/>
        <family val="2"/>
        <charset val="238"/>
      </rPr>
      <t xml:space="preserve">Dobava i montaža Membranska ekspanzijska posuda, volumena 18 l, </t>
    </r>
    <r>
      <rPr>
        <sz val="10"/>
        <color indexed="8"/>
        <rFont val="Arial"/>
        <family val="2"/>
        <charset val="238"/>
      </rPr>
      <t>za sustav grijanja/hlađenja, sa zidnim držačem,max. radni tlak 3 bar; promjer 190 mm, visina 400 mm, priključak R 3/4, maks. radna temperatura 70 °C, te spojnim i brtvenim materijalom.</t>
    </r>
  </si>
  <si>
    <r>
      <rPr>
        <b/>
        <sz val="10"/>
        <color indexed="8"/>
        <rFont val="Arial"/>
        <family val="2"/>
        <charset val="238"/>
      </rPr>
      <t>Dobava i montaža Ventil s kapicom R ¾
z</t>
    </r>
    <r>
      <rPr>
        <sz val="10"/>
        <color indexed="8"/>
        <rFont val="Arial"/>
        <family val="2"/>
        <charset val="238"/>
      </rPr>
      <t>a membranske ekspanzijske posude, nazivni tlak PN 10, maks. pogonska temperatura 120°C.</t>
    </r>
  </si>
  <si>
    <r>
      <t xml:space="preserve">Dobava i montaža Osjetnik temperature </t>
    </r>
    <r>
      <rPr>
        <sz val="10"/>
        <color indexed="8"/>
        <rFont val="Arial"/>
        <family val="2"/>
        <charset val="238"/>
      </rPr>
      <t>polaza hlađenja</t>
    </r>
  </si>
  <si>
    <r>
      <t xml:space="preserve">Dobava i montaža Osjetnik temperature </t>
    </r>
    <r>
      <rPr>
        <sz val="10"/>
        <color indexed="8"/>
        <rFont val="Arial"/>
        <family val="2"/>
        <charset val="238"/>
      </rPr>
      <t>za zaštitu od smrzavanja</t>
    </r>
  </si>
  <si>
    <r>
      <t xml:space="preserve">Dobava i montaža Osjetnik temperature </t>
    </r>
    <r>
      <rPr>
        <sz val="10"/>
        <color indexed="8"/>
        <rFont val="Arial"/>
        <family val="2"/>
        <charset val="238"/>
      </rPr>
      <t>za prostora / međuspremnika</t>
    </r>
  </si>
  <si>
    <t>Dobava i montaža Prestrujni ventil DN25</t>
  </si>
  <si>
    <r>
      <rPr>
        <b/>
        <sz val="10"/>
        <color indexed="8"/>
        <rFont val="Arial"/>
        <family val="2"/>
        <charset val="238"/>
      </rPr>
      <t xml:space="preserve">Dobava i montaža Sigurnosna grupa DN 20 za pitku vodu, </t>
    </r>
    <r>
      <rPr>
        <sz val="10"/>
        <color indexed="8"/>
        <rFont val="Arial"/>
        <family val="2"/>
        <charset val="238"/>
      </rPr>
      <t>koja se sastoji se od: zapornog ventila, protustrujne zaklopke i ispitnog nastavka, priključka za manometar i membranskog sigurnosnog ventila 10 bar.</t>
    </r>
  </si>
  <si>
    <r>
      <t xml:space="preserve">Dobava i montaža Membranska ekspanzijska posuda, volumena 12 l, </t>
    </r>
    <r>
      <rPr>
        <sz val="10"/>
        <color indexed="8"/>
        <rFont val="Arial"/>
        <family val="2"/>
        <charset val="238"/>
      </rPr>
      <t>za instalaciju sanitarne vode, max radni tlak 10 bar; promjer 294 mm, visina 281 mm, priključak G 3/4, maks. radna temperatura 70 °C, te spojnim i brtvenim materijalom.</t>
    </r>
  </si>
  <si>
    <r>
      <rPr>
        <b/>
        <sz val="10"/>
        <color indexed="8"/>
        <rFont val="Arial"/>
        <family val="2"/>
        <charset val="238"/>
      </rPr>
      <t>Dobava i montaža Slavina kuglasta  R 1/2 NP6</t>
    </r>
    <r>
      <rPr>
        <sz val="10"/>
        <color indexed="8"/>
        <rFont val="Arial"/>
        <family val="2"/>
        <charset val="238"/>
      </rPr>
      <t>,  sa spojnim i brtvenim priborom za vodu (servisni ventil za ekspanzijske posude PTV)</t>
    </r>
  </si>
  <si>
    <r>
      <t>Dobava i montaža Cirkulacijska pumpa z</t>
    </r>
    <r>
      <rPr>
        <sz val="10"/>
        <color indexed="8"/>
        <rFont val="Arial"/>
        <family val="2"/>
        <charset val="238"/>
      </rPr>
      <t>a sanitarnu toplu vodu je sljedećih tehničke karakteristike:</t>
    </r>
    <r>
      <rPr>
        <b/>
        <sz val="10"/>
        <color indexed="8"/>
        <rFont val="Arial"/>
        <family val="2"/>
        <charset val="238"/>
      </rPr>
      <t xml:space="preserve">
</t>
    </r>
    <r>
      <rPr>
        <sz val="10"/>
        <color indexed="8"/>
        <rFont val="Arial"/>
        <family val="2"/>
        <charset val="238"/>
      </rPr>
      <t>Broj brzine:		1
Maksimalni radni tlak: 	10 bar
Priključak: 		Rp 1/2
Vrsta medij:	 	voda
Raspon temperature tekućine: 	2 ... 95 °C
Maksimalna ulazna snaga: 	7 W
Elektro priključak: 		50-60 Hz/230 V/0,07A
Klasa zaštite: 		IP 44
Kućište: 			mesing
Imperer: 			kompozitni materijal</t>
    </r>
  </si>
  <si>
    <r>
      <t xml:space="preserve">Dobava i montaža PE-Xa cijevi s izolacijom 6 mm, (višeslojna kompozitna cijev), </t>
    </r>
    <r>
      <rPr>
        <sz val="10"/>
        <color indexed="8"/>
        <rFont val="Arial"/>
        <family val="2"/>
        <charset val="238"/>
      </rPr>
      <t>za sustav grijanja/hlađenja i pripremu PTV, za podžbuknu ugradnju, izrađenih od peroksidom umreženog polietilena sukladno normi HRN EN ISO 15875 ili jednakovrijedno. Cijevi sadrže EVOH (etičen/vinil-alkohol) sloj za zaštitu od difuzije kisika. Uključeni svi fazonske elemente, spojni i ovjesni pribor i potreban potrošni materijal za spajanje. Obračun prema utrošenom materijalu</t>
    </r>
  </si>
  <si>
    <t>PE-Xa cijevi Φ40x3,5 mm</t>
  </si>
  <si>
    <t>PE-Xa cijevi Φ32x3,0 mm</t>
  </si>
  <si>
    <t>PE-Xa cijevi Φ25x2,5 mm</t>
  </si>
  <si>
    <r>
      <rPr>
        <b/>
        <sz val="10"/>
        <color indexed="8"/>
        <rFont val="Arial"/>
        <family val="2"/>
        <charset val="238"/>
      </rPr>
      <t>Izrada prodora u zidovima</t>
    </r>
    <r>
      <rPr>
        <sz val="10"/>
        <color indexed="8"/>
        <rFont val="Arial"/>
        <family val="2"/>
        <charset val="238"/>
      </rPr>
      <t xml:space="preserve"> za prolaz cijevi razvoda kanala zraka i popravak prodora (PUR pjena, gips, boja i dr.)</t>
    </r>
  </si>
  <si>
    <r>
      <t>Hladna tlačna proba cjevovoda</t>
    </r>
    <r>
      <rPr>
        <sz val="10"/>
        <color indexed="8"/>
        <rFont val="Arial"/>
        <family val="2"/>
        <charset val="238"/>
      </rPr>
      <t xml:space="preserve"> podsustava razvoda grijanja/hlađenja</t>
    </r>
  </si>
  <si>
    <t>UKUPNO RAZVOD TOPLINSKE/RASHLADNE ENERGIJE</t>
  </si>
  <si>
    <t>IZMJENA TOPLINSKE/RASHLADNE ENERGIJE U PROSTORU</t>
  </si>
  <si>
    <t>Dobava i montaža stropni ventilokonvektor</t>
  </si>
  <si>
    <t>Rashladni učin (voda 7-12°C)     Qh=1760 W</t>
  </si>
  <si>
    <t>Protok vode     302 l/h</t>
  </si>
  <si>
    <t>Pad tlaka vode     8,2 kPa</t>
  </si>
  <si>
    <t>Ogrijevni učin (A20/W50)      Qg=2150 W</t>
  </si>
  <si>
    <t>Protok vode     185 l/h</t>
  </si>
  <si>
    <t>Pad tlaka vode     2,94 kPa</t>
  </si>
  <si>
    <t>Dimenzije (d x š x v)     897 x 579 x 129 mm</t>
  </si>
  <si>
    <t>Masa 					15 kg</t>
  </si>
  <si>
    <t>Radni tlak, max.			10 bar</t>
  </si>
  <si>
    <t>Priključci     3/4''</t>
  </si>
  <si>
    <t>Protok zraka     170-320 m3/h</t>
  </si>
  <si>
    <t>Snaga zvuka     36-53 dB(A)</t>
  </si>
  <si>
    <t>Elektro priključak     230V / 1 pH / 50 Hz / 28 W</t>
  </si>
  <si>
    <t>U sklopu isporuke ventilokonvektora uključeno je:
- stropni ugradbeni set za ugradnju na strop
- DC invertorski elektromotor
- troputi ventil sa termoelektričnim pogonom, prigušnicom, izolacijom i by-passom
- osjetnik temperature medija za prekidanje rada
  ventilatora (zima/ljeto) NTC i dr. do gotovosti za upotrebu.</t>
  </si>
  <si>
    <t>Dobava i montaža Stropni ventilokonvektor</t>
  </si>
  <si>
    <t>Rashladni učin (voda 7-12°C)     Qh=2560 W</t>
  </si>
  <si>
    <t>Protok vode     446 l/h</t>
  </si>
  <si>
    <t>Pad tlaka vode     19 kPa</t>
  </si>
  <si>
    <t>Ogrijevni učin (A20/W50)     Qg=2890 W</t>
  </si>
  <si>
    <t>Protok vode     249 l/h</t>
  </si>
  <si>
    <t>Pad tlaka vode     5,57 kPa</t>
  </si>
  <si>
    <t>Dimenzije (d x š x v)     1097 x 579 x 129 mm</t>
  </si>
  <si>
    <t>Masa     17 kg</t>
  </si>
  <si>
    <t>Radni tlak, max.     10 bar</t>
  </si>
  <si>
    <t>Priključci    3/4''</t>
  </si>
  <si>
    <t>Protok zraka     180-460 m3/h</t>
  </si>
  <si>
    <t>Snaga zvuka     37-53 dB(A)</t>
  </si>
  <si>
    <t>Elektro priključak     230V / 1 pH / 50 Hz / 35 W</t>
  </si>
  <si>
    <r>
      <t>Dobava i montaža gibljive elastične cijevi,</t>
    </r>
    <r>
      <rPr>
        <sz val="10"/>
        <color indexed="8"/>
        <rFont val="Arial"/>
        <family val="2"/>
        <charset val="238"/>
      </rPr>
      <t xml:space="preserve"> izolirane, za priključak ventilokonvektora na cijevni razvod. Crijevo u metalnom žicanom opletu, na krajevima s cijevnim spojnicama za spoj ventilatorskih konvektora na instalaciju grijanja/hlađenja, dužine l=300 mm.
radni tlak: 10 bar
radna temperatura: do 100 °C
tlak ispitivanja: 30 bar
DN 20 (R 3/4")</t>
    </r>
  </si>
  <si>
    <r>
      <t xml:space="preserve">Dobava i montaža Žičani elektronski prostorni programibilni regulator s LCD zaslonom. </t>
    </r>
    <r>
      <rPr>
        <sz val="10"/>
        <color indexed="8"/>
        <rFont val="Arial"/>
        <family val="2"/>
        <charset val="238"/>
      </rPr>
      <t>Regulacija temperature zraka automatskom varijacijom brzine ventilatora, regulacija temperature zraka ON/OFF varijacijom brzine ventilatora, ON/OFF regulalcija ventila, suhi kontakt za vanjsku aktivaciju npr. prozorski kontakt, daljinski ON/OFF, osjetnik pristutnosti, Economy funkcija.</t>
    </r>
  </si>
  <si>
    <t>MODBUS veza, RS485,  upravljanje sa do 30 jedinica</t>
  </si>
  <si>
    <t>osjetnik temperature prostora u termostatu</t>
  </si>
  <si>
    <t>odabir temperature, brzine i načina rada</t>
  </si>
  <si>
    <t>ulazni kontakt prisutnosti</t>
  </si>
  <si>
    <t>transformator napajanja 230/12VAC s dvostrukom izolacijom</t>
  </si>
  <si>
    <r>
      <t xml:space="preserve">Dobava i montaža Sitni potrošni materijal </t>
    </r>
    <r>
      <rPr>
        <sz val="10"/>
        <color indexed="8"/>
        <rFont val="Arial"/>
        <family val="2"/>
        <charset val="238"/>
      </rPr>
      <t>pri montaži (elementi, zavješenja cjevovoda, brtveni materijal, vijčana, roba, ovjesnice, čvrsti i klizni oslonci i sl.), pomoćni materijla (materijal za zavarivanje, plin, kisik i dr.), izrada prodora i građevinski radovi</t>
    </r>
  </si>
  <si>
    <r>
      <rPr>
        <b/>
        <sz val="10"/>
        <color indexed="8"/>
        <rFont val="Arial"/>
        <family val="2"/>
        <charset val="238"/>
      </rPr>
      <t>Hladna tlačna proba</t>
    </r>
    <r>
      <rPr>
        <sz val="10"/>
        <color indexed="8"/>
        <rFont val="Arial"/>
        <family val="2"/>
        <charset val="238"/>
      </rPr>
      <t xml:space="preserve"> sustava grijanja/hlađenja</t>
    </r>
  </si>
  <si>
    <r>
      <rPr>
        <b/>
        <sz val="10"/>
        <color indexed="8"/>
        <rFont val="Arial"/>
        <family val="2"/>
        <charset val="238"/>
      </rPr>
      <t>Topla proba sustava grijanja</t>
    </r>
    <r>
      <rPr>
        <sz val="10"/>
        <color indexed="8"/>
        <rFont val="Arial"/>
        <family val="2"/>
        <charset val="238"/>
      </rPr>
      <t xml:space="preserve"> sa balansiranjem mreže i mjerenjem temperature po prostorijama pri vanjskoj temperaturi nižoj od -5 °C (grijanje) i višoj od 26 °C (hlađenje)</t>
    </r>
  </si>
  <si>
    <t>UKUPNO IZMJENA TOPLINSKE/RASHLADNE ENERGIJE U PROSTORU</t>
  </si>
  <si>
    <t>SUSTAV GRIJANJA ELEKTRIČNIM KONVEKTOROM</t>
  </si>
  <si>
    <r>
      <t xml:space="preserve">Dobava i montaža električnih konvektora, </t>
    </r>
    <r>
      <rPr>
        <sz val="10"/>
        <color indexed="8"/>
        <rFont val="Arial"/>
        <family val="2"/>
        <charset val="238"/>
      </rPr>
      <t>sljedećih tehničkih karakteristika:
-Nazivni učin     750 W
-Dimenzije (vxšxd)     430x340x85 mm
-Masa     4,6 kg
-El. priključak     230V/50Hz
Električni konvektori sadrže integrirani digitalni termostat s pozadinskim osvjetljenjem, zaštitu od smrzavanja, pogućnost podešavanja temperature, timer, različiti režimi rada, detektor otvorenog prozora i zaštitu od prskajuće vode (IPX 4).</t>
    </r>
  </si>
  <si>
    <t>UKUPNO SUSTAV GRIJANJA ELEKTRIČNIM KONVEKTORIMA</t>
  </si>
  <si>
    <t>SUSTAV VENTILACIJE</t>
  </si>
  <si>
    <r>
      <rPr>
        <b/>
        <sz val="10"/>
        <color indexed="8"/>
        <rFont val="Arial"/>
        <family val="2"/>
        <charset val="238"/>
      </rPr>
      <t xml:space="preserve">Dobava i montaža odsisni ventilator, </t>
    </r>
    <r>
      <rPr>
        <sz val="10"/>
        <color indexed="8"/>
        <rFont val="Arial"/>
        <family val="2"/>
        <charset val="238"/>
      </rPr>
      <t>za odsis zraka iz prostora za podžbuknu ugradnju. Ventilator se isporučuje u kompletu sa ugrađenom nepovratnom zaklopkom, te ostalim montažnim priborom.</t>
    </r>
  </si>
  <si>
    <t>Odsisni volumen 35/62 m3/h</t>
  </si>
  <si>
    <t>Broj brzina   2 (850/1250 min-1)</t>
  </si>
  <si>
    <t>Oprema	  nepovratna zaklopka, filter s indikatorom zaprljanosti</t>
  </si>
  <si>
    <t>Upravljanje: uključivanje rasvjetom (odgoda uključivanja 50 s 
i naknadnim radom do 15 minuta)</t>
  </si>
  <si>
    <t>Nel= 10/21 W; 230V /50 Hz</t>
  </si>
  <si>
    <t>Razina zvučne snage 25/36 bB(A)</t>
  </si>
  <si>
    <t>Vrsta zaštite IP X5</t>
  </si>
  <si>
    <t>Promjer priključne cijevi 100 mm</t>
  </si>
  <si>
    <t>Način ugradnje    podžbukna zid/strop</t>
  </si>
  <si>
    <t>Odsisni volumen 62 m3/h</t>
  </si>
  <si>
    <t>Broj brzina   1 (1250 min-1)</t>
  </si>
  <si>
    <t>Nel= 21 W; 230V /50 Hz</t>
  </si>
  <si>
    <t>Razina zvučne snage 36 bB(A)</t>
  </si>
  <si>
    <t>Upravljanje: uključeno /isključeno</t>
  </si>
  <si>
    <r>
      <rPr>
        <b/>
        <sz val="10"/>
        <color indexed="8"/>
        <rFont val="Arial"/>
        <family val="2"/>
        <charset val="238"/>
      </rPr>
      <t xml:space="preserve">Dobava i montaža odsisni ventilator u protupožarnoj izvedbi, </t>
    </r>
    <r>
      <rPr>
        <sz val="10"/>
        <color indexed="8"/>
        <rFont val="Arial"/>
        <family val="2"/>
        <charset val="238"/>
      </rPr>
      <t>za odsis zraka iz prostora za podžbuknu ugradnju. Ventilator se isporučuje u kompletu sa ugrađenom nepovratnom zaklopkom, te ostalim montažnim priborom.</t>
    </r>
  </si>
  <si>
    <r>
      <rPr>
        <b/>
        <sz val="10"/>
        <color indexed="8"/>
        <rFont val="Arial"/>
        <family val="2"/>
        <charset val="238"/>
      </rPr>
      <t xml:space="preserve">Dobava i montaža zidni odsisni ventilatori, </t>
    </r>
    <r>
      <rPr>
        <sz val="10"/>
        <color indexed="8"/>
        <rFont val="Arial"/>
        <family val="2"/>
        <charset val="238"/>
      </rPr>
      <t>za odsis zraka iz prostora za ugradnju u zid. Ventilator se isporučuje u kompletu s montažnim priborom.</t>
    </r>
  </si>
  <si>
    <t>Odsisni volumen 180 m3/h</t>
  </si>
  <si>
    <t>Broj okretaja  1300 min-1</t>
  </si>
  <si>
    <t>Upravljanje: regulator broja okretaja, kontroler i timer za naknadni rad</t>
  </si>
  <si>
    <t>Nel= 30 W; 230V /50 Hz</t>
  </si>
  <si>
    <t>Razina zvučne snage 46 bB(A)</t>
  </si>
  <si>
    <t>Vrsta zaštite IP 44</t>
  </si>
  <si>
    <t>Dimenzije     190x190x43 mm</t>
  </si>
  <si>
    <t>Način ugradnje    na zid</t>
  </si>
  <si>
    <t>Odsisni volumen 260 m3/h</t>
  </si>
  <si>
    <t>Broj okretaja  1800 min-1</t>
  </si>
  <si>
    <t>Nel= 35 W; 230V /50 Hz</t>
  </si>
  <si>
    <t>Razina zvučne snage 58 bB(A)</t>
  </si>
  <si>
    <t>Promjer priključne cijevi 145 mm</t>
  </si>
  <si>
    <t>Odsisni volumen 360 m3/h</t>
  </si>
  <si>
    <t>Broj okretaja  2600 min-1</t>
  </si>
  <si>
    <t>Nel= 50 W; 230V /50 Hz</t>
  </si>
  <si>
    <t>Razina zvučne snage 64 bB(A)</t>
  </si>
  <si>
    <t xml:space="preserve">spiro cijev Ø100 mm </t>
  </si>
  <si>
    <r>
      <rPr>
        <b/>
        <sz val="10"/>
        <color indexed="8"/>
        <rFont val="Arial"/>
        <family val="2"/>
        <charset val="238"/>
      </rPr>
      <t>Dobava i montaža aluminijske rešetke za prestrujavanje zraka</t>
    </r>
    <r>
      <rPr>
        <sz val="10"/>
        <color indexed="8"/>
        <rFont val="Arial"/>
        <family val="2"/>
        <charset val="238"/>
      </rPr>
      <t>, 400x100, Aef=0,024 m2. Montažu aluminijske rešetke izvesti u vratima. Aluminijske rešetke isporučiti sa priborom za ugradnju</t>
    </r>
  </si>
  <si>
    <r>
      <rPr>
        <b/>
        <sz val="10"/>
        <color indexed="8"/>
        <rFont val="Arial"/>
        <family val="2"/>
        <charset val="238"/>
      </rPr>
      <t>Dobava i montaža aluminijske protupožarne rešetke za prestrujavanje zraka</t>
    </r>
    <r>
      <rPr>
        <sz val="10"/>
        <color indexed="8"/>
        <rFont val="Arial"/>
        <family val="2"/>
        <charset val="238"/>
      </rPr>
      <t>, EI90, 400x100 mm, Aef=0,02 m2. Montažu aluminijske rešetke izvesti u vratima. Aluminijske rešetke isporučiti sa priborom za ugradnju</t>
    </r>
  </si>
  <si>
    <r>
      <rPr>
        <b/>
        <sz val="10"/>
        <color indexed="8"/>
        <rFont val="Arial"/>
        <family val="2"/>
        <charset val="238"/>
      </rPr>
      <t>Dobava i montaža aluminijske rešetke s fiksnim krilcima,</t>
    </r>
    <r>
      <rPr>
        <sz val="10"/>
        <color indexed="8"/>
        <rFont val="Arial"/>
        <family val="2"/>
        <charset val="238"/>
      </rPr>
      <t xml:space="preserve"> 297x197 + UR, Aef=0,029 m2. Sadrži pocinčanu mrežicu na stražnjoj strani. Rešetku isporučiti sa priborom za ugradnju. RAL prema izboru investitora</t>
    </r>
  </si>
  <si>
    <r>
      <rPr>
        <b/>
        <sz val="10"/>
        <color indexed="8"/>
        <rFont val="Arial"/>
        <family val="2"/>
        <charset val="238"/>
      </rPr>
      <t>Dobava i montaža aluminijske rešetke s pokretnim krilcima VK200,</t>
    </r>
    <r>
      <rPr>
        <sz val="10"/>
        <color indexed="8"/>
        <rFont val="Arial"/>
        <family val="2"/>
        <charset val="238"/>
      </rPr>
      <t xml:space="preserve"> tlačna, 240x240x28mm, Aef=0,029 m2. Sadrži pocinčanu mrežicu na stražnjoj strani. Rešetku isporučiti sa priborom za ugradnju. RAL prema izboru investitora</t>
    </r>
  </si>
  <si>
    <r>
      <rPr>
        <b/>
        <sz val="10"/>
        <color indexed="8"/>
        <rFont val="Arial"/>
        <family val="2"/>
        <charset val="238"/>
      </rPr>
      <t>Dobava i montaža aluminijske rešetke s pokretnim krilcima VK250,</t>
    </r>
    <r>
      <rPr>
        <sz val="10"/>
        <color indexed="8"/>
        <rFont val="Arial"/>
        <family val="2"/>
        <charset val="238"/>
      </rPr>
      <t xml:space="preserve"> tlačna, 290x290x28mm, Aef=0,042 m2. Sadrži pocinčanu mrežicu na stražnjoj strani. Rešetku isporučiti sa priborom za ugradnju. RAL prema izboru investitora</t>
    </r>
  </si>
  <si>
    <r>
      <rPr>
        <b/>
        <sz val="10"/>
        <color indexed="8"/>
        <rFont val="Arial"/>
        <family val="2"/>
        <charset val="238"/>
      </rPr>
      <t>Dobava i montaža aluminijske rešetke s pokretnim krilcima VK355,</t>
    </r>
    <r>
      <rPr>
        <sz val="10"/>
        <color indexed="8"/>
        <rFont val="Arial"/>
        <family val="2"/>
        <charset val="238"/>
      </rPr>
      <t xml:space="preserve"> tlačna, 390x390x28mm, Aef=0,076 m2. Sadrži pocinčanu mrežicu na stražnjoj strani. Rešetku isporučiti sa priborom za ugradnju. RAL prema izboru investitora</t>
    </r>
  </si>
  <si>
    <r>
      <rPr>
        <b/>
        <sz val="10"/>
        <color indexed="8"/>
        <rFont val="Arial"/>
        <family val="2"/>
        <charset val="238"/>
      </rPr>
      <t>Dobava i montaža aluminijske rešetke s električnom regulacijom EVK200,</t>
    </r>
    <r>
      <rPr>
        <sz val="10"/>
        <color indexed="8"/>
        <rFont val="Arial"/>
        <family val="2"/>
        <charset val="238"/>
      </rPr>
      <t xml:space="preserve"> tlačna, 240x240x28mm, Aef=0,029 m2. Sadrži pocinčanu mrežicu na stražnjoj strani. Rešetku isporučiti sa priborom za ugradnju. RAL prema izboru investitora</t>
    </r>
  </si>
  <si>
    <r>
      <rPr>
        <b/>
        <sz val="10"/>
        <color indexed="8"/>
        <rFont val="Arial"/>
        <family val="2"/>
        <charset val="238"/>
      </rPr>
      <t>Dobava i montaža aluminijske rešetke s električnom regulacijom EVK250,</t>
    </r>
    <r>
      <rPr>
        <sz val="10"/>
        <color indexed="8"/>
        <rFont val="Arial"/>
        <family val="2"/>
        <charset val="238"/>
      </rPr>
      <t xml:space="preserve"> tlačna, 290x290x28mm, Aef=0,042 m2. Sadrži pocinčanu mrežicu na stražnjoj strani. Rešetku isporučiti sa priborom za ugradnju. RAL prema izboru investitora</t>
    </r>
  </si>
  <si>
    <r>
      <rPr>
        <b/>
        <sz val="10"/>
        <color indexed="8"/>
        <rFont val="Arial"/>
        <family val="2"/>
        <charset val="238"/>
      </rPr>
      <t>Dobava i montaža aluminijske rešetke s električnom regulacijom EVK355,</t>
    </r>
    <r>
      <rPr>
        <sz val="10"/>
        <color indexed="8"/>
        <rFont val="Arial"/>
        <family val="2"/>
        <charset val="238"/>
      </rPr>
      <t xml:space="preserve"> tlačna, 390x390x28mm, Aef=0,076 m2. Sadrži pocinčanu mrežicu na stražnjoj strani. Rešetku isporučiti sa priborom za ugradnju. RAL prema izboru investitora</t>
    </r>
  </si>
  <si>
    <r>
      <t xml:space="preserve">Dobava i montaža Protupožarna zaklopka okrugla, </t>
    </r>
    <r>
      <rPr>
        <sz val="10"/>
        <color indexed="8"/>
        <rFont val="Arial"/>
        <family val="2"/>
        <charset val="238"/>
      </rPr>
      <t>za ugradnju na granice požarnog sektora kao prepreka prijelazu vatre, topline i dima, otpornost na požar prema HRN EN 1366-2 ili jednakovrijedno, klasificirana prema HRN EN 13501-3 ili jednakovrijedno, s motornim pogonom AC230 V, termoelektrično aktiviranje (72°C) s motorom koji ima ugrađenu povratnu oprugu, integrirani krajnji kontakti (signalizira položaj Otvoreno i Zatvoreno), s zaštitnom mrežicom s jedne strane</t>
    </r>
  </si>
  <si>
    <t>tip FDC25 -Ø100-M230-s-G1</t>
  </si>
  <si>
    <r>
      <t>Ispitivanje i podešavanje sustava ventilacije,</t>
    </r>
    <r>
      <rPr>
        <sz val="10"/>
        <color indexed="8"/>
        <rFont val="Arial"/>
        <family val="2"/>
        <charset val="238"/>
      </rPr>
      <t xml:space="preserve"> te postizanje projektnih parametara</t>
    </r>
  </si>
  <si>
    <r>
      <rPr>
        <b/>
        <sz val="10"/>
        <color indexed="8"/>
        <rFont val="Arial"/>
        <family val="2"/>
        <charset val="238"/>
      </rPr>
      <t>Puštanje u pogon odsisnih ventilator</t>
    </r>
    <r>
      <rPr>
        <sz val="10"/>
        <color indexed="8"/>
        <rFont val="Arial"/>
        <family val="2"/>
        <charset val="238"/>
      </rPr>
      <t>a od strane ovaštenog servisera, uz pružanje kompletne inženjerske usluge do funkcionalne ispravnosti sustava uz podešavanje i postizanje projektnih parametara.</t>
    </r>
  </si>
  <si>
    <t>UKUPNO SUSTAV VENTILACIJE</t>
  </si>
  <si>
    <t>Red. br.</t>
  </si>
  <si>
    <t>SUSTAV GRIJANJA / HLAĐENJA / PTV</t>
  </si>
  <si>
    <t>IZVOR TOPLINSKE ENERGIJE</t>
  </si>
  <si>
    <t>Jed. cijena
[€]</t>
  </si>
  <si>
    <t>količina</t>
  </si>
  <si>
    <t>Uk. cijena
[€]</t>
  </si>
  <si>
    <t>I.2.</t>
  </si>
  <si>
    <t>I.1.</t>
  </si>
  <si>
    <t>I.3.</t>
  </si>
  <si>
    <t>I.4.</t>
  </si>
  <si>
    <t>UKUPNO II.:</t>
  </si>
  <si>
    <t>UKUPNO I.:</t>
  </si>
  <si>
    <t>REKAPITULACIJA STROJARSKE INSTALACIJE:</t>
  </si>
  <si>
    <t>Opis stavke</t>
  </si>
  <si>
    <t>kol.</t>
  </si>
  <si>
    <t>INSTALACIJE  JAKE STRUJE</t>
  </si>
  <si>
    <t>Demontažni radovi</t>
  </si>
  <si>
    <t>Demotaža postojećih svjetiljki, razvrstavanje prema tipovima, te skladištenje svjetiljki u dogovoru s Investitorom, odnosno odvoz u centar za elektronički otpad</t>
  </si>
  <si>
    <t>sat</t>
  </si>
  <si>
    <t>Demontaža postojećih razdjelnice jake struje, odspajanje svih kabela, te skladištenje u dogovoru s Investitorom, odnosno odvoz u centar za elektronički otpad</t>
  </si>
  <si>
    <t>sati</t>
  </si>
  <si>
    <t>Demontaža postojećeg ožičenja izvedenog nadžbukno u PVC kanalima i podžbukno te zbrinjavanje kabelskuh kanala i kabela , uključujući odvoz u centar za elektronički otpad</t>
  </si>
  <si>
    <t>Demontaža postojećih utičnica i prekidača, te skladištenje u dogovoru s Investitorom, odnosno odvoz u centar za elektronički otpad</t>
  </si>
  <si>
    <t>Demontaža ostale električne opreme (električi bojleri, ventilatori…), te skladištenje u dogovoru s Investitorom, odnosno odvoz u centar za elektronički otpad</t>
  </si>
  <si>
    <t>Demontaža i odspajanje postojećeg priključka građevine  mrtvačnice u razdjelnici zadnjeg stupa vanjske rasvjete s kojeg je izveden postojeći priključak</t>
  </si>
  <si>
    <t>Ukupno demontažni radovi:</t>
  </si>
  <si>
    <t>Rekonstrukcija postojećeg priključnog ormara na fasadi kuhinje (ormar napajaja vanjske rasvjete i postojeće mrtvačnice)</t>
  </si>
  <si>
    <t xml:space="preserve">Odspajanje opreme i demotaža postojećeg priključnog ormara na fasadi kuhinje ( iz ormara se napaja postojeća rasvjete i postojeći razvodni ormara mrtvačnice) </t>
  </si>
  <si>
    <t>Ukupno Rekonstrukcija postojećeg priključnog ormara na fasadi kuhinje (ormar napajaja vanjske rasvjete i postojeće mrtvačnice):</t>
  </si>
  <si>
    <t>Napajanje građevine i vanjski radovi</t>
  </si>
  <si>
    <t xml:space="preserve">Geodetsko isklolčenje trase  trase el. instalacija  energetskog  kabela prije iskopa </t>
  </si>
  <si>
    <t xml:space="preserve">Strojni i ručni poprečni iskopi šliceva na trasi polaganja novog napojnog kabela u svrhu određivanja postojanja postojećih instalacija   </t>
  </si>
  <si>
    <r>
      <t>Iskop rova širine 0,4m, te dubine 0,8m, za potrebe polaganja novog napojnog kabela od novog razvodnog ormara na fasadi kuhinje do glavne razdjelnice GRO u objektu mrtvačnice i PEHD cijevi elektroničke komunikacijske instalacije u dužini cca 140 . Obračun po m</t>
    </r>
    <r>
      <rPr>
        <vertAlign val="superscript"/>
        <sz val="9"/>
        <rFont val="Arial"/>
        <family val="2"/>
        <charset val="238"/>
      </rPr>
      <t>3</t>
    </r>
  </si>
  <si>
    <t>Dobava i isporuka na dno rova pijeska za zaštitu proturnih cijevi napojnog kabela. Cijevi se polažu u sloj pijeska 10+10cm.</t>
  </si>
  <si>
    <t>Zatrpavanje rova materijalom od iskopa. Zatrpavanje vršiti u slojevima, sa nabijanjem materijala</t>
  </si>
  <si>
    <t>Rezanje asfalta u širini od 40 cm za potrebe iskopa rova, te naknadna sanacija asfalta nakon zatrpavanja rova</t>
  </si>
  <si>
    <t>Odvoz viška zemlje nastalog iskopom rova, na najbliži deponij</t>
  </si>
  <si>
    <t>Dobava, isporuka i polaganje trake upozorenja</t>
  </si>
  <si>
    <t>Dobava, isporuka plastičnih GALL štitnika</t>
  </si>
  <si>
    <t>Dobava, isporuka i polaganje u iskopani rov  zaštitnih cijevi za napojne kabele:</t>
  </si>
  <si>
    <t xml:space="preserve"> - PEHD 110 mm</t>
  </si>
  <si>
    <t>Dobava, isporuka i polaganje u zaštitnu cijev u zemljanom rov novog napojnog kabela građevine, od rekonstruiranog priključnog ormara na fasadi kuginje  do GRO u prostoru mrtvačnice</t>
  </si>
  <si>
    <t xml:space="preserve"> - NAYY-J 4x50mm2</t>
  </si>
  <si>
    <t>Ukupno napajanje građevine i vanjski radovi:</t>
  </si>
  <si>
    <t>Dobava, isporuka, montaža i spajanje glavnog razvodnog ormara GRO dograđenog i rekunstruiranog dijela mrtvačnice i patologije, izvedenog kao zidni podžbukni  ormar, sa komplet ugrađenom opremom:</t>
  </si>
  <si>
    <t xml:space="preserve"> - Zidni  metalni razvodni ormar dim. 1200x100x300mm (VxŠxD),( +/-5%)  antikorozivno zaštićen plastificiranjem sa  dvojim  metalnim vratima, zatvaranje u tri točke, zakretna ručica opremljena polucilindar bravom, komplet sa montažnom pločom.Ormar navedenih ili jednako vrijednih karakteristika</t>
  </si>
  <si>
    <t xml:space="preserve"> - odvodnik struje munje i prenapona 3P+N, T1+T2, 25kA, 275V</t>
  </si>
  <si>
    <t xml:space="preserve"> - Rastavna sklopka vel. 00-116A, 3-polna, montaža na ploču</t>
  </si>
  <si>
    <t xml:space="preserve"> - nožasti osigurač vel. 00 - gG/gL 63A</t>
  </si>
  <si>
    <t xml:space="preserve"> - Osigurač- rastavna sklopka  za valjkaste osigurače 3x63A (komplet s osiguračima)</t>
  </si>
  <si>
    <t xml:space="preserve"> - kompaktni prekidač snage vel. MC1, 100A, 25kA, 3-polni, ugradnja na DIN nosač</t>
  </si>
  <si>
    <t xml:space="preserve"> - naponski isklopnik za MC1 prekidač, 230V</t>
  </si>
  <si>
    <t xml:space="preserve"> - udarno crveno tipkalo "gljiva", montaža na vrata ormara, sa 1NO kontaktom, deblokada zakretanjem, </t>
  </si>
  <si>
    <t xml:space="preserve"> - kontrolno brojilo, 3-fazno, 2-tarifno, direktno, 100A, montaža na DIN nosač</t>
  </si>
  <si>
    <t xml:space="preserve"> - RCD sklopka 4p, 40A/0,03A, 10kA</t>
  </si>
  <si>
    <t xml:space="preserve"> - RCD sklopka 2p, 25A/0,03A, 10kA</t>
  </si>
  <si>
    <t xml:space="preserve"> - autom. osigurač  C50A, 3p, 10kA</t>
  </si>
  <si>
    <t xml:space="preserve"> - autom. osigurač  C32A, 3p, 10kA</t>
  </si>
  <si>
    <t xml:space="preserve"> - autom. osigurač  C16A, 3p, 10kA</t>
  </si>
  <si>
    <t xml:space="preserve"> - autom. osigurač  B16A, 3p, 10kA</t>
  </si>
  <si>
    <t xml:space="preserve"> - autom. osigurač  B16A, 1p, 10kA</t>
  </si>
  <si>
    <t xml:space="preserve"> - autom. osigurač  B10A, 1p, 10kA</t>
  </si>
  <si>
    <t xml:space="preserve"> - autom. osigurač  C6A, 1p, 10kA</t>
  </si>
  <si>
    <t xml:space="preserve"> - autom. osigurač  B6A, 1p, 10kA</t>
  </si>
  <si>
    <t xml:space="preserve"> - distribucijski blok, 4P, 160A, po polu:1x50 + 3x35 + 8x16mm²</t>
  </si>
  <si>
    <t xml:space="preserve"> -Instalacijski sklopnik 20A | 1 N/O | 230VAC
Nazivna snaga AC-3/230V 1,10kW </t>
  </si>
  <si>
    <t xml:space="preserve"> -Instalacijski sklopnik 20A | 2 N/O | 230VAC
Nazivna snaga AC-3/230V 1,10kW </t>
  </si>
  <si>
    <t xml:space="preserve"> -Sklopka 1-0-2, 16A, 1 C/O, montaža na DIN nosač </t>
  </si>
  <si>
    <t xml:space="preserve"> -Digitalni uklopni sat sa senzorom osvjetljenja</t>
  </si>
  <si>
    <t xml:space="preserve"> - komplet sa sabirnicama N i PE, sa svim nespecificiranim montažnim materijalom, DIN šinama,  rednim stezaljkama, ožičenjem, spojeno i označeno</t>
  </si>
  <si>
    <t xml:space="preserve"> - ugradnja ormara, spajanje svih kabela, te označavanje istih</t>
  </si>
  <si>
    <t>Ukupno razvodni ormar GRO</t>
  </si>
  <si>
    <r>
      <t xml:space="preserve">Dobava, isporuka, montaža i spajanje razdjelnice </t>
    </r>
    <r>
      <rPr>
        <b/>
        <sz val="9"/>
        <color indexed="8"/>
        <rFont val="Arial"/>
        <family val="2"/>
        <charset val="238"/>
      </rPr>
      <t xml:space="preserve">RO1-
  </t>
    </r>
    <r>
      <rPr>
        <sz val="9"/>
        <color rgb="FF000000"/>
        <rFont val="Arial"/>
        <family val="2"/>
        <charset val="238"/>
      </rPr>
      <t>( garaža , tehnička služba</t>
    </r>
    <r>
      <rPr>
        <sz val="9"/>
        <rFont val="Arial"/>
        <family val="2"/>
        <charset val="238"/>
      </rPr>
      <t>,kupaonica, skladišta, strojarnica) izvedenog kao zidni podžbukni ormar, sa metalnim vratima, sa komplet ugrađenom opremom:</t>
    </r>
  </si>
  <si>
    <t xml:space="preserve"> - Zidna podžbukna razdjelnica, sa metalnim punim vratima, 5-redni, za smještaj 60 modula (5x12p), u zaštiti min. IP40, komplet sa uzidnom kadom</t>
  </si>
  <si>
    <t xml:space="preserve"> - odvodnik prenapona 3P+N, T2, 20kA, 255V</t>
  </si>
  <si>
    <t>Ukupno razvodni ormar RO1:</t>
  </si>
  <si>
    <t>Dobava, isporuka, montaža i spajanje  razvodnog ormara ROs strojarnice dograđenog i rekunstruiranog dijela mrtvačnice i patologije, izvedenog kao zidni podžbukni  ormar, sa komplet ugrađenom opremom:</t>
  </si>
  <si>
    <t xml:space="preserve"> - Zidni  metalni razvodni ormar dim. 600x500x260mm (VxŠxD),( +/-5%)  antikorozivno zaštićen plastificiranjem sa jednim  metalnim vratima, zatvaranje u tri točke, zakretna ručica opremljena polucilindar bravom, komplet sa montažnom pločom.Ormar navedenih ili jednako vrijednih karakteristika</t>
  </si>
  <si>
    <t xml:space="preserve"> - kompaktni prekidač snage vel. MC1, 63A, 25kA, 3-polni, ugradnja na DIN nosač</t>
  </si>
  <si>
    <t xml:space="preserve"> - LS-FI prekidač  2p, C32A/0,03A, 10kA</t>
  </si>
  <si>
    <t xml:space="preserve"> - RCD sklopka 4p, 63A/0,03A, 10kA</t>
  </si>
  <si>
    <t xml:space="preserve"> - Distribucijski blok, 4P, 80A, po polu: 1x16mm² + 8x10mm² </t>
  </si>
  <si>
    <t>Ukupno razvodni ormar ROs</t>
  </si>
  <si>
    <t xml:space="preserve">Nabavka isporuka i polaganje komplet instalacionog materijala i pribor. Ugradnja i  polaganje savitljivih el. instalacijskih  cijevi u betonske zidove i podove prilikom betoniranja, polaganje kabela u zidove izvedene blok opekom probijanje i bušenje zidova. 
Polaganje kabela u kabelske kanale, savitljive plastične el. instalacione cijevi, spajanje u pripadajućim razvodnim ormaraima i razvodnim kutijama.Izrada izvoda i spajanje  rasvjetnih tijela, prekidača i priključnica. </t>
  </si>
  <si>
    <t xml:space="preserve">Polaganje kabela u kabelske kanale, savitljive plastične el. instalacione cijevi, spajanje u pripadajućim razvodnim ormaraima i razvodnim kutijama.Izrada izvoda i spajanje  rasvjetnih tijela, prekidača i priključnica. </t>
  </si>
  <si>
    <t>Dobava, isporuka i polaganje pod žbuku, u pod, te nadžbukno, zaštitnih instalacijskih cijevi:</t>
  </si>
  <si>
    <t xml:space="preserve"> - CSS 20</t>
  </si>
  <si>
    <t xml:space="preserve"> - CSS 25</t>
  </si>
  <si>
    <t xml:space="preserve"> - CSS 40</t>
  </si>
  <si>
    <t>Dobava, polaganje u zaštitne instalacijske cijevi, te spajanje kabela za napajanje rasvjete i ostalih potrošača i priključnica:</t>
  </si>
  <si>
    <t xml:space="preserve"> - NYY-J  5x10 mm2</t>
  </si>
  <si>
    <t xml:space="preserve"> - NYY-J 5x6 mm2</t>
  </si>
  <si>
    <t xml:space="preserve"> - NYM-J 5x2,5 mm2</t>
  </si>
  <si>
    <t xml:space="preserve"> - NYM-J 5x1,5 mm2</t>
  </si>
  <si>
    <t xml:space="preserve"> - NYM-J 3x2,5 mm2</t>
  </si>
  <si>
    <t xml:space="preserve"> - NYM-J 3x1,5 mm2</t>
  </si>
  <si>
    <t xml:space="preserve"> - P/F-Y 50 mm2</t>
  </si>
  <si>
    <t xml:space="preserve"> - P/F-Y 25 mm2</t>
  </si>
  <si>
    <t xml:space="preserve"> - P/F-Y 10 mm2</t>
  </si>
  <si>
    <t xml:space="preserve"> - P/F-Y 6 mm2</t>
  </si>
  <si>
    <t>Dobava i montaža instalacijskog materijala, komplet sa okvirima za višestruku montažu:</t>
  </si>
  <si>
    <t xml:space="preserve"> - sklopka obična, 230V-10A, p/ž</t>
  </si>
  <si>
    <t xml:space="preserve"> - sklopka izmjenična, 230V-10A, IP44, p/ž</t>
  </si>
  <si>
    <t xml:space="preserve"> - sklopka križna, 230V-10A, IP44, p/ž</t>
  </si>
  <si>
    <t xml:space="preserve"> - tipkalo za zvono, 230V-10A, IP44, p/ž</t>
  </si>
  <si>
    <t xml:space="preserve"> - monofazna šuko priključnica, 230V-16A, p/ž</t>
  </si>
  <si>
    <t xml:space="preserve"> - monofazna priključnica s poklopcem IP44, 230v-16A, p/ž</t>
  </si>
  <si>
    <t xml:space="preserve"> - trofazna industrijska priključnica s poklopcem, IP44, 3P+N+PE, 16A, kosa</t>
  </si>
  <si>
    <t xml:space="preserve"> - trofazna kutija stalnog spoja  3P+N+PE, 16A</t>
  </si>
  <si>
    <t xml:space="preserve"> -ukrasni okvira za priključnice i prekidače 2x2M ( 2x2 modula) s nosačem i pripadajućom razvodnom kutijom (ugradnja energetskih  priključnica i prekidača )</t>
  </si>
  <si>
    <t>-  luksomata 16A/230V, 1-200lux ugradnja n/ž na zid</t>
  </si>
  <si>
    <t>-  električno zvono DIN DONG 230V, 8OdB D1613n/ž na zid</t>
  </si>
  <si>
    <t>Dobava i ugradnja svjetiljki navedenih ili jednako vrijednih karakteristika , komplet sa izvorima svjetla :</t>
  </si>
  <si>
    <t>5.1.</t>
  </si>
  <si>
    <t>Dobava, montaža i spajanje: stropnog nadgradnog rasvjetnog tijela . Priključna snaga max. 33, 8W ,dimenzije kućišta 1203x302x85 mm (odstupanje +- 5%). Kućište od čelika, bijele boje. Difuzor od uokvirenog opalnog PMMA. LED izvor svjetlosti svjetlosnog toka minimalno 4429lm, boja svjetla 840 , temperatura boje 4000K, efikasnost svjetiljke 131lm/W, životnog vijeka minmalno 100.000h na max =25° C (L80B10). Mehanička zaštita IP65, otpornosti na udarce IK05. DALI upravljačka jedinica Certificirano prema CE..  Sa svim montažnim i spojnim priborom.</t>
  </si>
  <si>
    <t>Dobava, montaža i spajanje: nadgradnog rasvjetnog tijela priključne snage max. 22,3W. Kučište od bijelog čeličnog lima dimenzija 1203x175x47mm(odstupanje +- 5%). Mat mikroprizmatični difuzor za smanjeno blještanje UGR&lt;19. LED izvor svjetlosti svjetlosnog toka min. 3507lm , efikasnosti 157lm/W , temperatura boje 4000K. CRI 80+. SDCM 3. Životnog vijeka minimalno 100.000h L80/10. U mehaničkoj zaštiti IP44. Otpornosti na udarce IK05. DALI upravljačka jedinica. Certificirano prema CE. Sa svim spojnim i priključnim priborom</t>
  </si>
  <si>
    <t>Dobava, montaža i spajanje: nadgradnog rasvjetnog tijela priključne snage max. 29,8W. Kučište od bijelog čeličnog lima dimenzija 1203x175x47mm (odstupanje +- 5%). Mat mikroprizmatični difuzor za smanjeno blještanje UGR&lt;19. LED izvor svjetlosti svjetlosnog toka min. 4570lm , efikasnosti 153lm/W , temperatura boje 4000K. CRI 80+. SDCM 3. Životnog vijeka min. 100.000h L80/10. U mehaničkoj zaštiti IP44. Otpornosti na udarce IK05. DALI upravljačka jedinica . Certificirano prema CE. Sa svim spojnim i priključnim priborom</t>
  </si>
  <si>
    <t>Dobava, montaža i spajanje: nadgradnog rasvjetnog tijela priključne snage max. 46,3W. Kučište od bijelog čeličnog lima dimenzija 1203x175x47mm. Mat mikroprizmatični difuzor za smanjeno blještanje UGR&lt;19. LED izvor svjetlosti svjetlosnog toka min. 7071lm , efikasnosti 153lm/W , temperatura boje 4000K. CRI 80+. SDCM 3. Životnog vijeka min. 100.000h L80/10. U mehaničkoj zaštiti IP44. Otpornosti na udarce IK05. Certificirano prema CE. Sa svim spojnim i priključnim priborom</t>
  </si>
  <si>
    <t>Dobava,montaža i spajanje: nadgradne svjetiljke priključne snage max. 27,5W. Kučište i difuzor od PC-a dimenzija 1272x96x111mm (odstupanje +- 5%), sa inox kopčama  LED izvor svjetlosti min. svjetlosnog toka min. 4556lm efikasnosti 166lm/W. Temperatura boje 4000K, CRI 80+. SDCM 3. Mehanička zaštita IP66. Otpornost na udarce IK10. Životni vijek min. 100,000h L80B10. Certificirano prema CE. Sa svim spojnim i priključnim priborom</t>
  </si>
  <si>
    <t>Dobava,montaža i spajanje: nadgradne svjetiljke priključne snage max. 33W. Kučište i difuzor od PC-a dimenzija 1272x96x111mm (odstupanje +- 5%), sa inox kopčama  LED izvor svjetlosti min. svjetlosnog toka 5398lm efikasnosti 164lm/W. Temperatura boje 4000K, CRI 80+. SDCM 3. Mehanička zaštita IP66. Otpornost na udarce IK10. Životni vijek min. 100,000h L80B10 .Certificirano prema CE. Sa svim spojnim i priključnim priborom</t>
  </si>
  <si>
    <t>Dobava,montaža i spajanje: nadgradne svjetiljke priključne snage max. 43,3W. Kučište i difuzor od PC-a dimenzija 1272x96x111mm (odstupanje +- 5%), sa inox kopčama  LED izvor svjetlosti min. svjetlosnog toka 7122lm efikasnosti 164lm/W. Temperatura boje 4000K, CRI 80+. SDCM 3. Mehanička zaštita IP66. Otpornost na udarce IK10. Životni vijek min.100,000h L80B10.Certificirano prema CE. Sa svim spojnim i priključnim priborom</t>
  </si>
  <si>
    <t xml:space="preserve">Dobava, montaža i spajanje nadgradne svjetiljke priključne snage max 24W. Kućište od polikarbonata.  Regulacija snage u dva koraka 17/24W za lumenske pakete od 2020/2850lm na temperaturi boje do 4000K. CRI 80. Mogučnost promjene temperature boje CCT 3000/4000/5700K. Mehanička zaštita IP65. Otpornost na udarce IK08. Dimenzoje kućišta 330x330x50mm (odstupanje +- 5%) . Životni vijek minimalno 100000/L70B50. Certificirano prema CE. Sa svim spojnim i priključnim priborom </t>
  </si>
  <si>
    <t xml:space="preserve">Dobava, montaža i spajanje nadgradne svjetiljke priključne snage max.18W. Kućište od polikarbonata.  Regulacija snage u dva koraka 13/18W za lumenske pakete od 1480/2050lm na temperaturi boje do 4000K. CRI 80. Mogučnost promjene temperature boje CCT 3000/4000/5700K. Mehanička zaštita IP65. Otpornost na udarce IK08. Dimenzoje kućišta fi280x50mm (odstupanje +- 5%) . Životni vijek min. 100000/L70B50. Certificirano prema CE. Sa svim spojnim i priključnim priborom  </t>
  </si>
  <si>
    <t>Dobava, montaža I spajanje zidnog nadgradnog rasvjetnog tijela priključne snage max. 20W. Kućište od tamno sivog aluminija sa opalnim polikarbonatnim difuzorom sa donje strane. Asimetrična karakteristika. Dimenzije kučišta 319x165x265mm (odstupanje +- 5%) LED izvor svjetlosti efektivnog svjetlosnog toka min.2535lm na temp. boje od 4000K. Pomoću fizičke tipke moguće je regulirati snagu i svjetlosni tok svjetla u koracima 13/16/18/20/25W za 1570/2055/2320/2530/3180lm, kao i temperaturu boje  T830/840/850. Mehanička zaštita IP65. Otpornost na udarce IK08. Sa svim spojnim i priključnim priborom</t>
  </si>
  <si>
    <t>Dobava isporuka i montaža materijala za ovjes svjetiljki na strop</t>
  </si>
  <si>
    <t>Dobava, isporuka i montaža kutije za izjednačenje potencijala</t>
  </si>
  <si>
    <t>Dobava, montaža i spajanje tipkala za isključenje napajanja u nuždi</t>
  </si>
  <si>
    <t>Ostali nespecificirani materijal i rad</t>
  </si>
  <si>
    <t>Ukupno elektro energetski razvod i oprema:</t>
  </si>
  <si>
    <t>ELEKTRO INSTALACIJE U OKVIRU STROJARSKIH INSTALACIJA</t>
  </si>
  <si>
    <t>Nabavka isporuka i polaganje komplet instalacionog materijala i pribor. Ugradnja i  polaganje savitljivih el. instalacijskih  cijevi u betonske zidove i podove prilikom betoniranja, polaganje kabela u zidove izvedene blok opekom probijanje i bušenje zidova. 
Polaganje kabela u kabelske kanale, savitljive plastične el. instalacione cijevi do predviđenih mjjesta ugradnje strojarske opreme prema dispozicijama u strojarskom projektu. (stavkama je obuhvaćeno samo polalaganje napojnih kabela  do mjesta priključka strojarske bez montaže i spajanja strojarske opreme. Strojarsku opremu ugrađuje i spaja ovlašteni instalater isporučioca opreme)</t>
  </si>
  <si>
    <t xml:space="preserve"> </t>
  </si>
  <si>
    <t xml:space="preserve"> - PEHD 90 mm</t>
  </si>
  <si>
    <t xml:space="preserve"> - PNT R23</t>
  </si>
  <si>
    <t>Dobava, polaganje u zaštitne instalacijeske cijevi napajačkih i upravljačkih kabela:</t>
  </si>
  <si>
    <t xml:space="preserve"> - FG16OR16 5x6 mm2</t>
  </si>
  <si>
    <t xml:space="preserve"> - FG16OR 3x1,5 mm2</t>
  </si>
  <si>
    <t xml:space="preserve"> - FG16OR 3x2,5 mm2</t>
  </si>
  <si>
    <t xml:space="preserve"> -  FG16OR 5x2,5 mm2</t>
  </si>
  <si>
    <t xml:space="preserve"> - LiYCY 2x0,75 mm2</t>
  </si>
  <si>
    <t xml:space="preserve"> - NHXH-J 180/E90 3x1,5mm2</t>
  </si>
  <si>
    <t>Povezivanje elemenata strojarskih instalacija na napojni kabel:</t>
  </si>
  <si>
    <t xml:space="preserve"> - vanjske jedinice dizalce topline</t>
  </si>
  <si>
    <t xml:space="preserve"> - unutarnje jedinice dizalice topline </t>
  </si>
  <si>
    <t xml:space="preserve"> - unutarnje jedinice ventilokonvertorta</t>
  </si>
  <si>
    <t xml:space="preserve"> - cirkulacione pumpe</t>
  </si>
  <si>
    <t xml:space="preserve"> - ventilatori</t>
  </si>
  <si>
    <t>Ukupno elektro instalacije u sklopu stojarskih instalacija:</t>
  </si>
  <si>
    <t>I. JAKA STRUJA UKUPNO:</t>
  </si>
  <si>
    <t>INSTALACIJE SLABE STRUJE</t>
  </si>
  <si>
    <t>Pristupna TK kanalizacija</t>
  </si>
  <si>
    <t xml:space="preserve"> Izrada  elektroničke komununikacijske kanalizacije polaganjem  PEHD cijevi paralelno s elektroenergetskim kabelom od najbližeg mjesta postojećeg prikjlučka do novog kabelskog zdenca  ispred  zgrade novodograđenog i rekonstruiranog  dijela građevine mrtvačnice i patologije. stavka obuhvaća  izradu pješčane posteljice, ugradnju kabelskog zdenaca , polaganje PEHD cijevi, upozornih štitnika, upozorne trake, polaganje elektroničkih komunikacijskih kabela, sanacija radilišta po završetku radova.</t>
  </si>
  <si>
    <t>Iskop jame za ugradnju montažnog zdenca</t>
  </si>
  <si>
    <t>Dobava, isporuka i ugradnja montažnog betonskog zdenca MZ-D0, dimenzija 63x63x86cm, komplet sa poklopcem od lijevanog željeza, nosivosti 125kN, komplet sa uvodnim pločama</t>
  </si>
  <si>
    <t>Dobava, isporuka i polaganje u iskopani rov  zaštitnih cijevi za elektroničke komunikacijske  kabele:</t>
  </si>
  <si>
    <t xml:space="preserve">Dobava, isporuka i polaganje u zaštitnu cijev u zemljanom rov komunikacijskih kabela za priključak komunikacijskog ormara EK  u prostoru mrtvačnice i patologije </t>
  </si>
  <si>
    <t xml:space="preserve"> - S/FTP Cat.6  </t>
  </si>
  <si>
    <t xml:space="preserve"> - J-V(ZN)H  12G 50/125</t>
  </si>
  <si>
    <t>Ukupno Pristupna TK kanalizacija:</t>
  </si>
  <si>
    <t>Komunikacijska instalacija</t>
  </si>
  <si>
    <t>Nabavka, isporuka i polaganje opreme za mrežno komunikacijsko povezivanje građevine sa završnim spajanjem priključnica i kutija .</t>
  </si>
  <si>
    <t xml:space="preserve"> - Svjetiljka za 19" ormar , LED s prekidačem ( senzorom)</t>
  </si>
  <si>
    <t xml:space="preserve"> - 19PANEL 19" 24XRJ45 UTP MODULARNI  BEZ 
MODULA+DRŽAČ CRNI</t>
  </si>
  <si>
    <t xml:space="preserve"> - Modul  RJ45 CAT6 STP 180° bijeli utični 
P-LINE</t>
  </si>
  <si>
    <t xml:space="preserve"> - Modul protuprašnog poklopac za panel </t>
  </si>
  <si>
    <t xml:space="preserve"> - Panel 19" za vođenje kabela  1U crni (plastični prsteni)</t>
  </si>
  <si>
    <t xml:space="preserve"> - Ladica  OPTIČKA ZA 12 LC DUPLEX siva</t>
  </si>
  <si>
    <t xml:space="preserve">  -  ADAPTER OPTIČKI MM LC - DUPLEX</t>
  </si>
  <si>
    <t xml:space="preserve"> - Kazeta za  FO ladicu 12 niti bijela </t>
  </si>
  <si>
    <t xml:space="preserve"> - Držač 6 optičnih niti za kazetu </t>
  </si>
  <si>
    <t xml:space="preserve"> - Poklopac za splice kazetu bijeli </t>
  </si>
  <si>
    <t xml:space="preserve"> - Kabel prespojni UTP, CAT.6, 0,5m, sivi</t>
  </si>
  <si>
    <t xml:space="preserve"> - Kabel prespojni I OPT. LC/SC DUPLEX 9/125 LSZH 2M</t>
  </si>
  <si>
    <t xml:space="preserve"> - Switch 24X10/100/1000  2XSFTP 19''</t>
  </si>
  <si>
    <t xml:space="preserve"> - SFP TRANSCEIVER, 1,25GBPS, 1310NM, SINGLEMODE 1000BASE-LX</t>
  </si>
  <si>
    <t xml:space="preserve"> - Polica 19" fiksna  600 mm za ormara siva</t>
  </si>
  <si>
    <t xml:space="preserve"> - Vijak s maticom za 19" ormar </t>
  </si>
  <si>
    <t xml:space="preserve"> - Vezica čičak 1m/2cm
</t>
  </si>
  <si>
    <t xml:space="preserve"> - Panel 19" 7XŠuko s prenaponskom zaštitom 
</t>
  </si>
  <si>
    <t>Dobava i polaganje u CSS cijev mrežnog kabela UTP Cat.6A, od komunikcijskog ormara EK ormara do mrežnih utičnica</t>
  </si>
  <si>
    <t>Dobava i polaganje u CSS cijev optičkog kabela   J-V(ZN) HH 2xfi2mm, od komunikcijskog ormara EK ormara do mrežnih optičkih utičnica</t>
  </si>
  <si>
    <t>Dobava i polaganje u zid instalacijskih cijevi:</t>
  </si>
  <si>
    <t>CSS 20</t>
  </si>
  <si>
    <t>Dobava i montaža modularnog instalacijskog materijala, EU proizvodnje, koji je kompatibilan sa nosačima i maskama instalacijskog materijala jake struje</t>
  </si>
  <si>
    <t xml:space="preserve"> - 1x komunikacijska priključnica -  1xRJ45 UTP Cat.6A Keystone modul sa nosačem 1M </t>
  </si>
  <si>
    <t xml:space="preserve">- Nabavka isporuka i ugradnja  ukrasnog  okvira za priključnice 1x1M ( 1x1 modula) s nosačem i pripadajućom razvodnom kutijom </t>
  </si>
  <si>
    <t>- Nabavka isporuka i ugradnja  ukrasnog  okvira za priključnice 1x2M ( 1x2 modula) s nosačem i pripadajućom razvodnom kutijom</t>
  </si>
  <si>
    <t xml:space="preserve"> - 1x komunikacijska priključnica -  optička  2M</t>
  </si>
  <si>
    <t xml:space="preserve">- Nabavka isporuka i ugradnja  ukrasnog  okvira za optičku priključnicu 1x2M ( 1x2 modula) s nosačem i pripadajućom razvodnom kutijom </t>
  </si>
  <si>
    <t>Mjerenje i certificiranje izvedenih dionica, od komunikacijskog ormara do svake priključnice</t>
  </si>
  <si>
    <t>Ukupno Komunikacijska instalacija:</t>
  </si>
  <si>
    <t>Antenska instalacija</t>
  </si>
  <si>
    <t>Nabavka, isporuka i ugradnja antenskog stupa, s antenama i priborom za učvršćenje na krovu  objekta , na najpovoljnijem mjestu prijema signala komplet ugrađenom opremom navedenih ili jednako vrijednih karakteristika:</t>
  </si>
  <si>
    <t>Stup antenski aluminijski 2m</t>
  </si>
  <si>
    <t>Odstojnik-nosač antenskog stupa 23cm</t>
  </si>
  <si>
    <t xml:space="preserve">Obujmica za uzemljenje </t>
  </si>
  <si>
    <t xml:space="preserve">Obujmica za sidrenje stupa </t>
  </si>
  <si>
    <t>Logaritamska antena s  5G+LTE zaštitu (od upada kanala 49-69 namjenjenih mobilnim broadband servisima)
Kanali : područje frekvencije UHF 21 - 48
Impendancija: max 75 Ohm
Odnos naprijed / nazad : 30 dB
Širina glavne latice: H  35° - 45° / V30 - 40°
Dužina antene: max 120 cm
Polarizacija: Horizontalna / Vertikalna</t>
  </si>
  <si>
    <t>Satelitska antena  100cm+set nosača</t>
  </si>
  <si>
    <t>Nosač dva  LNB-a</t>
  </si>
  <si>
    <t xml:space="preserve">LNB univerzal </t>
  </si>
  <si>
    <t>Multi prekidač 9/4 za  za dva satelita s 9 ulaza i  4 izlaza, s integriranim napajanjem.
Za sustave s dva satelita i brojem do 4 sudionika.
napon napajanja 5,0 ± 1,0 VDC
Maksimalni izlazni nivo :Zemlja pasino dBqV Satelit 100 dBµV
Frekvencijsko područje :Zemlja 5 - 862 MHz Satelit 950 - 2400 MHz
Dimenzije:455mmX103mmX71mm (+/-5%)</t>
  </si>
  <si>
    <t xml:space="preserve">Adapter za uzemljenje uzemljenje, izjednačenje potencijala 2x F/F; </t>
  </si>
  <si>
    <t xml:space="preserve">Nabavka, isporuka i ugradnja priključnica p/ž ANT TV/SAT  završna 2M sa pripadajućom  (ugradnju u zid pored TV -a  u zajednički okvir 2x2M s energetskim  i mrežnim RJ45  priključnicama) </t>
  </si>
  <si>
    <t>CSS 40</t>
  </si>
  <si>
    <t>Nabavka isporuka i polaganje TV instalacionog  materijala,TV priključnica.   Polaganje kabela u  el. instalacione cijevi i spajanje u pripadajućim kutijama.(Oprema navedenih ili jednako vrijednih karakteristika)</t>
  </si>
  <si>
    <t xml:space="preserve"> - koaksijalnog kabela  75 Ω&gt;100dB A+; 3 shield. crni PE UV otporan (veza ormar RTV -antene) </t>
  </si>
  <si>
    <t xml:space="preserve"> - koaksijalnog kabela  75 Ω&gt; 100dB kl. A 2 shild </t>
  </si>
  <si>
    <t>Ukupno Antenska instalacija:</t>
  </si>
  <si>
    <t>II. SLABA STRUJA UKUPNO:</t>
  </si>
  <si>
    <t>INSTALACIJE UZEMLJENJA I LPS SUSTAVA</t>
  </si>
  <si>
    <t>Nabavka isporuka i polaganje opreme i pribora za zaštitu od udara munje u zemljani rov  i temlje građevinepo zid i  kosom limenom krovu (Oprema navedenih ili jednako vrijednih karakteristika)</t>
  </si>
  <si>
    <t xml:space="preserve">Nabavka , isporuka  i polaganj INOX trake Rh 30x3.5mm2  u zemljani rov i temelje građevine </t>
  </si>
  <si>
    <t xml:space="preserve">Nabavka , isporuka  i polaganje INOX trake Rh 30x3.5mm2  na nosačima po zidu zgrade od temeljnog uzemljivača do mjernog  izradom mjernog spoja i izvoda za uzemljenje metalnih masa građevine , slivnika, ograde i dr. </t>
  </si>
  <si>
    <t>Nabavka, isporuka  i polaganje aluminijske žice Ø8mm  na nosačima po zidu i  kosom limenom krovu</t>
  </si>
  <si>
    <t xml:space="preserve">Nabavka isporuka i ugradnja nosača trake po zidu  </t>
  </si>
  <si>
    <t>Nabavka isporuka i ugradnja nosača aluminijske žice  za krov prekriven rebrastim  aluminijskim limom</t>
  </si>
  <si>
    <t xml:space="preserve">Nabavka isporuka i ugradnja hvataljka za žlijeb i opšavni lim   </t>
  </si>
  <si>
    <t xml:space="preserve">Nabavka, isporuka i ugradnja križne spone sa tri pločice između metalnih okruglih vodiča Ø8mm i plosnatih vodiča </t>
  </si>
  <si>
    <t xml:space="preserve">Nabavka, isporuka i ugradnja križne spone sa tri pločice  između metalnih okruglih vodiča Ø8mm </t>
  </si>
  <si>
    <t xml:space="preserve">Nabavka isporuka i ugradnja križnih spojnica između plosnatih vodiča sa tri pločice </t>
  </si>
  <si>
    <t>Nabavka isporuka i ugradnja izoliranog fiksnog odstojnika dužine 0,5m s pričvrsnom obujmicom do  Ø300mm za učvršćenje na nosač antene</t>
  </si>
  <si>
    <t>Povezivanje svih metalnih masa na sustav uzemljenja (metalna vrata, ograde, strojarska oprema…)</t>
  </si>
  <si>
    <t xml:space="preserve">Mjerenje otpora uzemljenja te izrada mjernih protokola s pripadajućim atestima o izvršenom mjerenju </t>
  </si>
  <si>
    <t>III. INSTALACIJE LPS SUSTAVA UKUPNO:</t>
  </si>
  <si>
    <t xml:space="preserve">INSTALACIJA GRIJANJA OLUKA </t>
  </si>
  <si>
    <t>Nabavka, isporuka i polaganje opreme za  grijanje oluka i oborinskih vertikala predviđene za topljenje snijega i leda u zimskom periodu.  
Sustav grijanja oluka i oborinskih vertikala sastoji se od samoregulirajućih grijača-kabela koji se polažu u slivnike i oborinske vertikale, oprema za napajanje i regulaciju (Oprema navedenih ili jednako vrijednih karakteristika)</t>
  </si>
  <si>
    <t>Nabavka isporuka i ugradnja u razvodni ormara GRO senzora za upravljanje i regulaciju grijaćih kabela</t>
  </si>
  <si>
    <t xml:space="preserve">Nabavka isporuka i polaganje samoregulirajućeg grijaćeg kabela  snage 18W/m za grijanje oluka i oborinskih vertikala. </t>
  </si>
  <si>
    <t xml:space="preserve">Nabavka isporuka i polaganje  krovnog osjetnika vlage i temperature </t>
  </si>
  <si>
    <t xml:space="preserve">Nabavka isporuka  seta za spajanje grijaćeg kabela sa hladnim krajem </t>
  </si>
  <si>
    <t xml:space="preserve">Nabavka isporuka i  polaganje držača kabela u oborinskim vertikalama </t>
  </si>
  <si>
    <t xml:space="preserve">Nabavka isporuka i  polaganje polaganje lanca za montažu kabela u oborinske vertikale </t>
  </si>
  <si>
    <t>Ostali nespecificirani montažni materijal pribor, kao što su:  držači kabela u oluku, vijci , tiplovi  i sl.</t>
  </si>
  <si>
    <t>Ispitivanje sustava i puštanje u rad</t>
  </si>
  <si>
    <t>ISPITIVANJE INSTALACIJE</t>
  </si>
  <si>
    <t>Ispitivanje instalacije i izdavanje protokola o ispitivanju i atestne dokumentacije.</t>
  </si>
  <si>
    <t>Izrada projekta izvedenog stanja u 3 primjerka</t>
  </si>
  <si>
    <t>V. ISPITIVANJE INSTALACIJE UKUPNO:</t>
  </si>
  <si>
    <t>4.1.</t>
  </si>
  <si>
    <t>4.2.</t>
  </si>
  <si>
    <t>4.3.</t>
  </si>
  <si>
    <t>4.4.</t>
  </si>
  <si>
    <t>5.2.</t>
  </si>
  <si>
    <t>5.3.</t>
  </si>
  <si>
    <t>5.4.</t>
  </si>
  <si>
    <t>5.5.</t>
  </si>
  <si>
    <t>5.6.</t>
  </si>
  <si>
    <t>5.7.</t>
  </si>
  <si>
    <t>5.8.</t>
  </si>
  <si>
    <t>5.9.</t>
  </si>
  <si>
    <t>5.10.</t>
  </si>
  <si>
    <t>5.11.</t>
  </si>
  <si>
    <t>5.12.</t>
  </si>
  <si>
    <t>4.5.</t>
  </si>
  <si>
    <t>IV. INSTALACIJA GRIJANJA OLUKA:</t>
  </si>
  <si>
    <t>Nabavka isporuka i  polaganje bakrene montažne trake za montažu kabela u oluk.</t>
  </si>
  <si>
    <t>Elektroenergetski ormari, razvod i oprema</t>
  </si>
  <si>
    <t>RAZVODNI ORMAR Ros</t>
  </si>
  <si>
    <t>RAZVODNI ORMAR  RO1</t>
  </si>
  <si>
    <t>RAZVODNI ORMAR  GRO</t>
  </si>
  <si>
    <t>ELEKTRO ENERGETSKI RAZVOD I OPREMA</t>
  </si>
  <si>
    <t xml:space="preserve"> - ručni rotacijski regulatora sa DALI izlaznim sučeljem za max  25 DALI predspojnih naprava na jedan aktivni MCU.
Funkcija paljenja i gašenja pritiskom na rotacijski gumb, -funkcija regulacije zakretanje rotacijskog gumba. S vlastiti okvirom.</t>
  </si>
  <si>
    <t>-ukrasni okvira za priključnice i prekidače 3x2M ( 3x2 modula) s nosačem i pripadajućom razvodnom kutijom (ugradnja energetskih  priključnica i prekidača)</t>
  </si>
  <si>
    <t>-ukrasni okvira za priključnice i prekidače 4x2M ( 4x2 modula) s nosačem i pripadajućom razvodnom kutijom (ugradnja energetskih  priključnica i prtekidača)</t>
  </si>
  <si>
    <t>Nabavka isporuka i ugradnja loveće hvataljke dužine 3 m sa betonskim postoljem za zaštitu antenskog stupa.</t>
  </si>
  <si>
    <t>Nabavka isporuka i ugradnja okomite zaštite za traku visine 1,5 m predviđene za ugradnju na metalne zidove i konstrukcije</t>
  </si>
  <si>
    <t>REKAPITULACIJA ELEKTROTEHNIČKE INSTALACIJE:</t>
  </si>
  <si>
    <t>j.mj.</t>
  </si>
  <si>
    <r>
      <t>uk. cijena
[</t>
    </r>
    <r>
      <rPr>
        <b/>
        <sz val="9"/>
        <color theme="1"/>
        <rFont val="Arial"/>
        <family val="2"/>
        <charset val="238"/>
      </rPr>
      <t>€]</t>
    </r>
  </si>
  <si>
    <t>R.br.</t>
  </si>
  <si>
    <t>jed. cijena 
[€]</t>
  </si>
  <si>
    <r>
      <t>m</t>
    </r>
    <r>
      <rPr>
        <vertAlign val="superscript"/>
        <sz val="9"/>
        <rFont val="Arial"/>
        <family val="2"/>
        <charset val="238"/>
      </rPr>
      <t>3</t>
    </r>
  </si>
  <si>
    <t>Nova Gradiška, studeni 2024.</t>
  </si>
  <si>
    <t>Linisko antensko UHF(2)/VHF/FM/DAB pojačalo  s ugrađenim  5G i LTE filteri (UHF kanali 21-48)
Maksimalna izlazna razina: 114 dBµV
Integrirano napajanje (spajanje na AC 220V 50Hz)
ULAZI:
VHF/DAB (BIII-DAB): Pojačanje: 30 dB / Regulacija pojačanja: 15 dB
UHF (2 ulaza): Pojačanje: 30 dB / Regulacija pojačanja: 15 dB
FM: Pojačanje: 17 dB</t>
  </si>
  <si>
    <r>
      <t>Uklanjanje dijela zgrade na mjestu gdje su uočeni dotrajali konstruktivni elementi nedovoljne nosivosti. Potrebno je ukloniti sve konstruktivne elemente (krov, strop, zidovi, podovi, temelji) tlocrtne površine cca 135 m</t>
    </r>
    <r>
      <rPr>
        <vertAlign val="superscript"/>
        <sz val="10"/>
        <rFont val="Arial Narrow"/>
        <family val="2"/>
        <charset val="238"/>
      </rPr>
      <t>2</t>
    </r>
    <r>
      <rPr>
        <sz val="10"/>
        <rFont val="Arial Narrow"/>
        <family val="2"/>
        <charset val="238"/>
      </rPr>
      <t>, kako bi se na istom mjestu mogli izvesti novi. U cijenu uključiti sav rad, sredstva za rad i mjere osiguranja, odvoz na mjesnu deponiju udaljenosti do 5 km. Obračun po kompletu izvedenih radova.</t>
    </r>
  </si>
  <si>
    <r>
      <t>Zidanje pregradnih zidova od šuplje blok opeke debljine 10-15 cm u produžnom mortu M5. Laka radna skela u cijeni. Sve izvesti po pravilu zanata i tehničkim propisima. U cijeni rad, materijal i gradilišni transport. Obračun po m</t>
    </r>
    <r>
      <rPr>
        <vertAlign val="superscript"/>
        <sz val="10"/>
        <rFont val="Arial Narrow"/>
        <family val="2"/>
        <charset val="238"/>
      </rPr>
      <t>2</t>
    </r>
    <r>
      <rPr>
        <sz val="10"/>
        <rFont val="Arial Narrow"/>
        <family val="2"/>
        <charset val="238"/>
      </rPr>
      <t xml:space="preserve"> izvedenog pregradnog zida.</t>
    </r>
  </si>
  <si>
    <t>Dobava i ugradnja montažnih nadvoja u pregradnim zidovima debljine 10-15 cm na mjestima izvođenja otvora širine 80-90 cm. Nadvoji se postavljaju u pripremljene ležajeve i zalijevaju cementnim mortom M10. U cijeni rad, materijal, laka radna skela, podupiranje i gradilišni transport do 50 m. Ugradnju izvršiti prema uputama proizvođača. Obračun po komadu ugrađenog nadvoja.</t>
  </si>
  <si>
    <r>
      <t>Strojno žbukanje stropa, vapneno-cementna žbuka, uključivo sve predradnje: 
- čišćenje i ispuhivanje reški i ploha, 
- vlaženje ploha vodom i prskanje rijetkim cementnim mlijekom,
- izvedba žbuke stropa. 
Žbukanje se vrši strojno s vapneno-cementnim mortom ukupne debljine 2,0-2,5 cm ovisno o ravnosti stropa. Prije početka rada obavezno konzultirati izvoditelje svih instalacija zbog eventualne izvedbe instalacija u debljini žbuke. Visina prostorija do 3,0 m. Laka radna skela je u cijeni, kao i obrada spojeva. Obračun po m</t>
    </r>
    <r>
      <rPr>
        <vertAlign val="superscript"/>
        <sz val="10"/>
        <rFont val="Arial Narrow"/>
        <family val="2"/>
        <charset val="238"/>
      </rPr>
      <t>2</t>
    </r>
    <r>
      <rPr>
        <sz val="10"/>
        <rFont val="Arial Narrow"/>
        <family val="2"/>
        <charset val="238"/>
      </rPr>
      <t xml:space="preserve"> stropa.        </t>
    </r>
  </si>
  <si>
    <t>b) PE folija d=0,2 mm</t>
  </si>
  <si>
    <r>
      <t>Dobava i ugradba toplinske zaštite poda na tlu. Izolacija poda se izvodi, ugradnjom na podnu ploču, od ekstrudiranog polistirena (XPS) prema HRN EN 13164 ili jednakovrijedno, koeficijenta toplinske provodljivosti min. 0,035 W/mK, debljine 10 cm, koja se postavlja na hidroizolaciju. Stavka uključuje toplinsku izolaciju i sav potreban materijal za postavljanje. Radi kompatibilnosti koristiti sve materijale istog proizvođača, sve izvesti prema uputama proizvođača. Hidroizolacija obračunata u zasebnoj stavci. Obračun po m</t>
    </r>
    <r>
      <rPr>
        <vertAlign val="superscript"/>
        <sz val="10"/>
        <rFont val="Arial Narrow"/>
        <family val="2"/>
        <charset val="238"/>
      </rPr>
      <t>2</t>
    </r>
    <r>
      <rPr>
        <sz val="10"/>
        <rFont val="Arial Narrow"/>
        <family val="2"/>
        <charset val="238"/>
      </rPr>
      <t xml:space="preserve"> izvedenog poda.</t>
    </r>
  </si>
  <si>
    <r>
      <t>Dobava i ugradnja toplinske zaštite stropa iznad grijanog prostora. Toplinska izolacija stropa se izvodi od ploča mineralne vune (MW) prema HRN EN 13162 ili jednakovrijedno, koeficijenta toplinske provodljivosti min. 0,035 W/mK, ukupne debljine 20 cm, koji se postavlja na AB ploču te se štiti s donje strane visokootpornom parnom branom prema HRN EN 13788 ili jednakovrijedno, a s gornje strane pomoću paropropusne folije. Stavka uključuje visokootpornu parnu branu i mineralnu vunu debljine 20 cm, paropropusno-vodonepropusnu foliju te sav potreban materijal za postavljanje. Radi kompatibilnosti koristiti sve materijale istog proizvođača, sve izvesti prema uputama proizvođača. Obračun po m</t>
    </r>
    <r>
      <rPr>
        <vertAlign val="superscript"/>
        <sz val="10"/>
        <rFont val="Arial Narrow"/>
        <family val="2"/>
        <charset val="238"/>
      </rPr>
      <t>2</t>
    </r>
    <r>
      <rPr>
        <sz val="10"/>
        <rFont val="Arial Narrow"/>
        <family val="2"/>
        <charset val="238"/>
      </rPr>
      <t xml:space="preserve"> izvedene izolacije stropa.</t>
    </r>
  </si>
  <si>
    <r>
      <t>Čišćenje postojećih zidova pročelja vodom pod pritiskom tako da zidovi budu čisti, bez ostatka žbuke i drugih nečistoća. Prilikom čišćenja stolarske elemente adekvatno zaštititi. Uključivo sav rad i sredstva za rad. Obračun po m</t>
    </r>
    <r>
      <rPr>
        <vertAlign val="superscript"/>
        <sz val="10"/>
        <color theme="1"/>
        <rFont val="Arial Narrow"/>
        <family val="2"/>
        <charset val="238"/>
      </rPr>
      <t>2</t>
    </r>
    <r>
      <rPr>
        <sz val="10"/>
        <color theme="1"/>
        <rFont val="Arial Narrow"/>
        <family val="2"/>
        <charset val="238"/>
      </rPr>
      <t xml:space="preserve"> očišćene površine.</t>
    </r>
  </si>
  <si>
    <r>
      <t>Otprašivanje i impregnacija postojećih zidova sredstvom za dubinsko učvršćivanje podloge (univerzalni grund) prije postavljanja toplinske izolacije. Stavka podrazumijeva nabavu, dobavu i ugradnju potrebnog materijala, zaštitu stolarije, uz sav potreban rad i sredstva za rad. Skela obračunata u zasebnoj stavci. Obračun po m</t>
    </r>
    <r>
      <rPr>
        <vertAlign val="superscript"/>
        <sz val="10"/>
        <rFont val="Arial Narrow"/>
        <family val="2"/>
        <charset val="238"/>
      </rPr>
      <t>2</t>
    </r>
    <r>
      <rPr>
        <sz val="10"/>
        <rFont val="Arial Narrow"/>
        <family val="2"/>
        <charset val="238"/>
      </rPr>
      <t xml:space="preserve"> impregnirane površine.</t>
    </r>
  </si>
  <si>
    <r>
      <t>Izvedba sokla fasade od mozaične akrilatne žbuke s kvarcnim ili mramornim punilom zaglađene strukture uzorka iz osnovne palete prema izboru investitora. Nanosi se gletanjem sa svim potrebnim slojevima i materijalom za pričvršćenje. Izrada prema uputstvu proizvođača i odobrenju projektanta. Stavka uključuje izravnavanje plohe, sve pripreme, dobavu materijala sa svim potrebnim sredstvima ugradnje, izrada te transport materijala do mjesta gradnje. Fasadna skela obrađena u posebnoj stavci. Obračun po m</t>
    </r>
    <r>
      <rPr>
        <vertAlign val="superscript"/>
        <sz val="10"/>
        <rFont val="Arial Narrow"/>
        <family val="2"/>
        <charset val="238"/>
      </rPr>
      <t>2</t>
    </r>
    <r>
      <rPr>
        <sz val="10"/>
        <rFont val="Arial Narrow"/>
        <family val="2"/>
        <charset val="238"/>
      </rPr>
      <t xml:space="preserve"> postavljene fasade.</t>
    </r>
  </si>
  <si>
    <t xml:space="preserve">b) ispuna laminirano sigurnosno staklo (VSG) ili jednakovrijedno </t>
  </si>
  <si>
    <r>
      <t>Jednokrilna protupožarna ostakljena vrata, izrađena iz Al profila, završne obrade plastificiranjem u RAL iz osnovne karte prema izboru investitora, metalni kromirani okov, ekspandirajuće brtve, opremljena protupanik bravom kvakom prema HRN EN 179 ili jednakovrijedno i HRN EN 1125 ili jednakovrijedno. Protupožarni razred EI2 60-C, sukladno normi HRN EN 13501 ili jednakovrijedno. Dimenzija vrata 80/210 cm.</t>
    </r>
    <r>
      <rPr>
        <b/>
        <sz val="10"/>
        <rFont val="Arial Narrow"/>
        <family val="2"/>
        <charset val="238"/>
      </rPr>
      <t xml:space="preserve"> POZ 1</t>
    </r>
  </si>
  <si>
    <t>Nabava, dobava i ugradnja unutarnje ALUMINIJSKE bravarije u RAL-u iz osnovne karte prema izboru investitora. Kvaliteta materijala AIMgSI 0,5 F22 EN AW - 6060 ili jednakovrijedno. Okvir vrata i prozora izrađena od aluminijskih profila osnovne ugradbe dubine min. 76,5 mm. Brtvljenje između krila i štokova vrata izvedeno je pomoću EPDM brtvi. Ugradnja okvira preko sidrenih vijaka ili čeličnih nosača (ovisi o detalju i mjestu ugradnje). Prije izrade stolarije sve mjere iskontrolirati i uzeti na gradilištu.</t>
  </si>
  <si>
    <r>
      <t>Dobava materijala i opločenje zidova keramičkim zidnim pločicama 1. klase u vrsti i boji prema izboru investitora do visine 220 cm ili visine prostorije, širina reške max. 2 mm. Postava vodootpornim ljepilom četiri brida u jednu točku. U cijeni su i eventualno potrebni uglovni profili na svim "otvorenim" uglovima. Kompletno gotovo, fugirano i oprano. Obračun po m</t>
    </r>
    <r>
      <rPr>
        <vertAlign val="superscript"/>
        <sz val="10"/>
        <rFont val="Arial Narrow"/>
        <family val="2"/>
        <charset val="238"/>
      </rPr>
      <t>2</t>
    </r>
    <r>
      <rPr>
        <sz val="10"/>
        <rFont val="Arial Narrow"/>
        <family val="2"/>
        <charset val="238"/>
      </rPr>
      <t xml:space="preserve"> obloženog zida.</t>
    </r>
  </si>
  <si>
    <r>
      <t>Mješoviti strojno-ručni (80:20) iskop u zemljanom materijalu 3. kategorije do potrebne dubine cca 50 cm radi postavljanja opločenja ispred i pasice oko zgrade  iz opločnika. U cijenu uključiti rad, sve mjere osiguranja te odvoz na za to ovlaštenu deponiju udaljenosti do 5 km. Obračun po m</t>
    </r>
    <r>
      <rPr>
        <vertAlign val="superscript"/>
        <sz val="10"/>
        <rFont val="Arial Narrow"/>
        <family val="2"/>
        <charset val="238"/>
      </rPr>
      <t>2</t>
    </r>
    <r>
      <rPr>
        <sz val="10"/>
        <rFont val="Arial Narrow"/>
        <family val="2"/>
        <charset val="238"/>
      </rPr>
      <t>.</t>
    </r>
  </si>
  <si>
    <r>
      <t>Strojno planiranje i zbijanje posteljice na mjestima gdje se izvodi tamponski sloj (kolni prilaz i opločenje), s odgovarajućim sredstvima, a prema odredbama OTU. U cijeni je uključena sav potreban rad i oprema. Traženi je stupanj zbijenosti u odnosu na standardni Proctor-ov postupak Sz&gt;=97 %, odnosno modul stišljivosti Ms&gt;=20 MN/m2, a točnost planiranja ±2,0 cm. Obračun prema m</t>
    </r>
    <r>
      <rPr>
        <vertAlign val="superscript"/>
        <sz val="10"/>
        <rFont val="Arial Narrow"/>
        <family val="2"/>
        <charset val="238"/>
      </rPr>
      <t>2</t>
    </r>
    <r>
      <rPr>
        <sz val="10"/>
        <rFont val="Arial Narrow"/>
        <family val="2"/>
        <charset val="238"/>
      </rPr>
      <t xml:space="preserve"> izvaljane posteljice. Izvedba, kontrola kakvoće i obračun prema OTU 2-09. i 2-09.1.</t>
    </r>
  </si>
  <si>
    <r>
      <t>Dobava, transport i ugradnja geotekstila TIP 300 g/m</t>
    </r>
    <r>
      <rPr>
        <vertAlign val="superscript"/>
        <sz val="10"/>
        <rFont val="Arial Narrow"/>
        <family val="2"/>
        <charset val="238"/>
      </rPr>
      <t>2</t>
    </r>
    <r>
      <rPr>
        <sz val="10"/>
        <rFont val="Arial Narrow"/>
        <family val="2"/>
        <charset val="238"/>
      </rPr>
      <t xml:space="preserve"> na mjestima gdje se izvodi tamponski sloj (kolni prilaz i opločenje). Geotekstil se polaže na pripremljenu, uvaljanu posteljicu s preklopima od min. 10 cm. U jediničnu cijenu uključen sav potreban rad te materijal s preklopima i pričvrsnim sredstvima. Obračun po m</t>
    </r>
    <r>
      <rPr>
        <vertAlign val="superscript"/>
        <sz val="10"/>
        <rFont val="Arial Narrow"/>
        <family val="2"/>
        <charset val="238"/>
      </rPr>
      <t>2</t>
    </r>
    <r>
      <rPr>
        <sz val="10"/>
        <rFont val="Arial Narrow"/>
        <family val="2"/>
        <charset val="238"/>
      </rPr>
      <t xml:space="preserve"> ugrađenog geotekstila.</t>
    </r>
  </si>
  <si>
    <r>
      <t>Izrada nosivog tamponskog sloja od mehanički zbijenog drobljenog kamenog materijala u ukupnom sloju debljine od min. 30 cm. Stavka obuhvaća dobavu i ugradnju drobljenog kamenog materijala granulacije 0/63 mm u nosivi sloj kolničke konstrukcije. Zahtjev kvalitete koji se traži za završni nosivi sloj od mehanički zbijenog drobljenog kamenog materijala je da je modul stišljivosti Ms&gt;=80 MN/m</t>
    </r>
    <r>
      <rPr>
        <vertAlign val="superscript"/>
        <sz val="10"/>
        <rFont val="Arial Narrow"/>
        <family val="2"/>
        <charset val="238"/>
      </rPr>
      <t>2</t>
    </r>
    <r>
      <rPr>
        <sz val="10"/>
        <rFont val="Arial Narrow"/>
        <family val="2"/>
        <charset val="238"/>
      </rPr>
      <t xml:space="preserve"> za kolne površine, Ms&gt;=50 MN/m</t>
    </r>
    <r>
      <rPr>
        <vertAlign val="superscript"/>
        <sz val="10"/>
        <rFont val="Arial Narrow"/>
        <family val="2"/>
        <charset val="238"/>
      </rPr>
      <t>2</t>
    </r>
    <r>
      <rPr>
        <sz val="10"/>
        <rFont val="Arial Narrow"/>
        <family val="2"/>
        <charset val="238"/>
      </rPr>
      <t xml:space="preserve"> za pješačke površine, stupanj zbijenosti Sz&gt;=97 %. U cijenu uključeni dobava materijala, svi potrebni transporti, razastiranje i ostali radovi na ugradnji i strojnoj obradi do tražene zbijenosti. Obračun po m</t>
    </r>
    <r>
      <rPr>
        <vertAlign val="superscript"/>
        <sz val="10"/>
        <rFont val="Arial Narrow"/>
        <family val="2"/>
        <charset val="238"/>
      </rPr>
      <t>3</t>
    </r>
    <r>
      <rPr>
        <sz val="10"/>
        <rFont val="Arial Narrow"/>
        <family val="2"/>
        <charset val="238"/>
      </rPr>
      <t xml:space="preserve"> kamenog materijala u ugrađenom stanju.</t>
    </r>
  </si>
  <si>
    <t>Nabava, doprema i ugradnja betonskih parkovskih rubnjaka dimenzija 8/20/50 cm na temelju od podložnog betona C16/20. Rubnjaci se polažu u neočvrsnuli beton i međusobno spajaju cementnim mortom M 50. U jediničnoj cijeni obuhvaćeni su eventualni iskopi za temelje rubnjaka, dobava rubnjaka, svih materijala, transporti do mjesta ugradnje, ugradnja, fugiranje, doprema i ugradnja betona, njega betona i potrebna čišćenja. Obračun po m' ugrađenog rubnjaka.</t>
  </si>
  <si>
    <r>
      <t>Izrada, dovoz i ugradnja nosivog asfaltnog sloja od AC 22 BASE 50/70, debljine 6,0 cm u zbijenom stanju, za kolne površine. U cijeni su sadržani svi troškovi nabave materijala, proizvodnje i ugradnje asfaltne mješavine, prijevoz, oprema i sve ostalo potrebno za potpuno izvođenje radova. Obračun je po m</t>
    </r>
    <r>
      <rPr>
        <vertAlign val="superscript"/>
        <sz val="10"/>
        <rFont val="Arial Narrow"/>
        <family val="2"/>
        <charset val="238"/>
      </rPr>
      <t>2</t>
    </r>
    <r>
      <rPr>
        <sz val="10"/>
        <rFont val="Arial Narrow"/>
        <family val="2"/>
        <charset val="238"/>
      </rPr>
      <t xml:space="preserve"> površine stvarno položenog i ugrađenog nosivog sloja. Izvedba i kontrola kakvoće prema HRN EN 13108-1 ili jednakovrijedno i Tehničkom propisu za asfaltne kolnike (NN 48/2021). Stavka obuhvaća nabavu, dovoz i ugradnju, sav rad i materijal potreban za rad. Radove obaviti prema O.T.U. 6-00.3.3.</t>
    </r>
  </si>
  <si>
    <r>
      <t>Izrada, dovoz i ugradnja habajućeg asfaltnog sloja od AC 11 SURF 50/70, debljine u zbijenom stanju 4,0 cm. U cijeni su sadržani svi troškovi nabave materijala, proizvodnje i ugradnje asfaltne mješavine, prijevoz, oprema i sve ostalo potrebno za potpuno izvođenje radova. Obračun je po m</t>
    </r>
    <r>
      <rPr>
        <vertAlign val="superscript"/>
        <sz val="10"/>
        <rFont val="Arial Narrow"/>
        <family val="2"/>
        <charset val="238"/>
      </rPr>
      <t>2</t>
    </r>
    <r>
      <rPr>
        <sz val="10"/>
        <rFont val="Arial Narrow"/>
        <family val="2"/>
        <charset val="238"/>
      </rPr>
      <t xml:space="preserve"> površine stvarno položenog i ugrađenog habajućeg sloja. Izvedba i kontrola kakvoće prema HRN EN 13108-1 ili jednakovrijedno i Tehničkom propisu za asfaltne kolnike (NN 48/2021). Stavka obuhvaća nabavu, dovoz i ugradnju, sav rad i materijal potreban za rad. Radove obaviti prema O.T.U. 6-00.3.3.</t>
    </r>
  </si>
  <si>
    <r>
      <t>Dobava i ugradnja zaštitne obloge zidova hodnika i čekaonice od PVC zaštitnih i dekorativnih ploča do visine 1,3 m. 
TEHNIČKE KARAKTERISTIKE:
- debljina 2,00 mm
- tvrdoća 75 ShD (prema HRN EN ISO 868 ili jednakovrijedno)
- klasa vatrootpornosti B-s2,d0  (prema HRN EN 13501 ili jednakovrijedno), 
- otpornost na kemikalije OK (prema HRN EN ISO 26987 ili jednakovrijedno
- toplinska vodljivost 0.17 W/mK (prema DIN 52612 ili jednakovrijedno) 
- probijanje usred udara &gt; 15 J (prema HRN EN ISO 6603-1 ili jednakovrijedno), 
- otpornost na udare &gt; 30 KJ/m</t>
    </r>
    <r>
      <rPr>
        <vertAlign val="superscript"/>
        <sz val="10"/>
        <rFont val="Arial Narrow"/>
        <family val="2"/>
        <charset val="238"/>
      </rPr>
      <t>2</t>
    </r>
    <r>
      <rPr>
        <sz val="10"/>
        <rFont val="Arial Narrow"/>
        <family val="2"/>
        <charset val="238"/>
      </rPr>
      <t xml:space="preserve"> (prema HRN EN ISO 179-1 ili jednakovrijedno) 
- otpornost na udarce (bolnički krevet) &gt; 864 kg pri brzini od 3 km/h
Ploče se postavljaju na suhu, čvrstu, ravnu i neoštećenu zidnu podlogu očišćenu od svih masnih mrlja i prašine lijepljenjem akrilnim ljepilom. Spojevi između ploča zatvaraju se silikonom ili se vare elektrodom (u boji ploče). Završni sloj u boji po izboru projektanta. Obračun po m</t>
    </r>
    <r>
      <rPr>
        <vertAlign val="superscript"/>
        <sz val="10"/>
        <rFont val="Arial Narrow"/>
        <family val="2"/>
        <charset val="238"/>
      </rPr>
      <t>2</t>
    </r>
    <r>
      <rPr>
        <sz val="10"/>
        <rFont val="Arial Narrow"/>
        <family val="2"/>
        <charset val="238"/>
      </rPr>
      <t xml:space="preserve"> postavljene zidne obloge.</t>
    </r>
  </si>
  <si>
    <r>
      <t>Dobava i ugradba toplinske zaštite zida prema negrijanim prostorima (garaža i spremišta). Izolacija zida se izvodi od ploča mineralne vune (MW) prema HRN EN 13162 ili jednakovrijedno, koeficijenta toplinske provodljivosti min. 0,035 W/mK, debljine 15 cm koja se postavlja lijepljenjem polimerno-cementnim ljepilom i učvršćenih pričvrsnicama na postojeći ožbukani zid. Stavka podrazumijeva nabavu, dovoz i ugradnju izolacijskog materijala uz sav potreban rad i sredstva za rad. U cijenu obuhvatiti potrebne preklope. Radi kompatibilnosti koristiti sve materijale istog proizvođača, sve izvesti prema uputama proizvođača. Obračun po m</t>
    </r>
    <r>
      <rPr>
        <vertAlign val="superscript"/>
        <sz val="10"/>
        <rFont val="Arial Narrow"/>
        <family val="2"/>
        <charset val="238"/>
      </rPr>
      <t>2</t>
    </r>
    <r>
      <rPr>
        <sz val="10"/>
        <rFont val="Arial Narrow"/>
        <family val="2"/>
        <charset val="238"/>
      </rPr>
      <t xml:space="preserve"> izvedenog zida.</t>
    </r>
  </si>
  <si>
    <r>
      <t>Izrada i montaža drvene konstrukcije krovišta. U stavku je uključena izrada i ugradnja krovne konstrukcije iz četinara I., razreda čvrstoće C24 (prema HRN EN 338:2016 ili jednakovrijedno) s potrebnom impregnacijom u min. 2 sloja. Svi spojevi se trebaju pravilno tesarski obraditi uz primjenu potrebnih spojnih sredstava (vijaka, čavala, pijavica, plošnog željeza). U cijenu stavke su uključeni svi prijenosi, donosi, krojenja, montaža i nabava drvene građe iz četinara I. klase, spojna sredstva i impregnacija. Obračun po m</t>
    </r>
    <r>
      <rPr>
        <vertAlign val="superscript"/>
        <sz val="10"/>
        <rFont val="Arial Narrow"/>
        <family val="2"/>
        <charset val="238"/>
      </rPr>
      <t>3</t>
    </r>
    <r>
      <rPr>
        <sz val="10"/>
        <rFont val="Arial Narrow"/>
        <family val="2"/>
        <charset val="238"/>
      </rPr>
      <t xml:space="preserve"> potrebne drvene građe za izradu krovišta.</t>
    </r>
  </si>
  <si>
    <r>
      <t xml:space="preserve">Dobava, ugradnja i montaža vanjskih automatskih kliznih vrata koja se sastoje od 2 klizna krila dimenzije 95/225 cm u aluminijskom okviru. 
TEHNIČKE KARAKTERISTIKE: Rezervno akumulatorsko napajanje 24V, smještenog u nosivu konzolu, osigurava 3 otvaranja /zatvaranja vrata 72 sata od nestanka napona napajanja, na zahtjev protupožarne centrale ili tipke OTVORENO/ZATVORENO. Elektromagnetna brava tipa, napajanje 24 VDC/0,44 A; zaključano bez prisustva napona napajanja. Mikrovalni ili infracrveni senzor za detekciju prisustva/pokreta - 2 komada. Okvir sa staklom - vrsta i dimenzije prema danom opisu ili shemi stolarije.  Elektromotornog BLDC pogon 24V DC/60W/ max: 3000 okr/min.
Ukupne dimenzije otvora 190/225 cm. </t>
    </r>
    <r>
      <rPr>
        <b/>
        <sz val="10"/>
        <rFont val="Arial Narrow"/>
        <family val="2"/>
        <charset val="238"/>
      </rPr>
      <t xml:space="preserve">POZ 3  </t>
    </r>
  </si>
  <si>
    <r>
      <t xml:space="preserve">Dobava, ugradnja i montaža unutarnjih automatskih kliznih vrata koja se sastoje od 2 klizna krila dimenzije 80/210 cm u aluminijskom okviru. 
TEHNIČKE KARAKTERISTIKE: Rezervno akumulatorsko napajanje 24V, smještenog u nosivu konzolu, osigurava 3 otvaranja /zatvaranja vrata 72 sata od nestanka napona napajanja, na zahtjev protupožarne centrale ili tipke OTVORENO/ZATVORENO. Elektromagnetna brava tipa, napajanje 24 VDC/0,44 A; zaključano bez prisustva napona napajanja. Mikrovalni ili infracrveni senzor za detekciju prisustva/pokreta - 2 komada. Okvir sa staklom - vrsta i dimenzije prema danom opisu ili shemi stolarije.  Elektromotornog BLDC pogon 24V DC/60W/ max: 3000 okr/min.
Ukupne dimenzije otvora 160/210 cm. </t>
    </r>
    <r>
      <rPr>
        <b/>
        <sz val="10"/>
        <rFont val="Arial Narrow"/>
        <family val="2"/>
        <charset val="238"/>
      </rPr>
      <t xml:space="preserve">POZ 5  </t>
    </r>
  </si>
  <si>
    <t>Uređenje i prilagodba postojećeg AB zasunskog okna. Rad obuhvaća demontažu postojećih ogrlica, ventila, vodomjera, slavina, cijevi i sl., demontažu postojećeg i ugradnju novog lijevano željeznog poklopaca 60x60 cm klase nosivosti D 400 prema HRN EN 124 ili jednakovrijedno te betoniranje. U stavku je uključena nabava i doprema svog potrebnog materijala za kompletno uređenje postojećeg okna.</t>
  </si>
  <si>
    <r>
      <t>Nabava, dobava i ugradnja materijala za izradu posteljice od pijeska za polaganje cijevi vodovodne mreže, debljine sloja 10 cm ispod cijevi, te zatrpavanje pijeskom visine 20 cm iznad tjemena cijevi. Obračun po m</t>
    </r>
    <r>
      <rPr>
        <vertAlign val="superscript"/>
        <sz val="10"/>
        <rFont val="Arial Narrow"/>
        <family val="2"/>
        <charset val="238"/>
      </rPr>
      <t>3</t>
    </r>
    <r>
      <rPr>
        <sz val="10"/>
        <rFont val="Arial Narrow"/>
        <family val="2"/>
        <charset val="238"/>
      </rPr>
      <t xml:space="preserve"> pijeska u ugrađenom stanju.</t>
    </r>
  </si>
  <si>
    <t>Dobava i montaža podnih slivnika s brtvenom flanžom. Slivnik je opremljen sa sigurnosnim zaporom mirisa koji se može izvaditi (zaporna visina vode 30 mm), okretno i visinski podesivim nasadnikom 100x100 mm, zaštitnim čepom, rešetkom od inoxa. Učinak odvoda 0,45 l/s, klasa opterećenja K=300 kg s odvodom DN40, s vodoravnim ispustom koji se može regulirati kugličnim zglobom. Slivnik se postavlja na odvod od umivaonika. Obračun po komadu postavljenog slivnika:</t>
  </si>
  <si>
    <t>Dobava i montaža PP-RCT 80 vodovodnih cijevi SDR 7.4/S 3.2, uključujući sve potrebne dijelove za spajanje cijevi (kao što su: spojnice, T-komadi, redukcije, koljena, elektrospojnice i slično), potrebnu izolaciju (cijevi se postavljaju u podu i zidu), te pribor za ovjes i fiksiranje cjevovoda. Obračun po m' ugrađenih cijevi:</t>
  </si>
  <si>
    <t>Ispiranje i dezinfekcija cijevne mreže prije puštanja u upotrebu te pribavljanje mikrobiološkog nalaza ("A-analiza" s dodatno parametrom ugljikovodika). Ispitivanje izvršiti u skladu s naputkom o obimu ispitivanja vode za piće koji je izdalo Ministarstvo zdravstva RH. Obračun po m' cijevi.</t>
  </si>
  <si>
    <r>
      <t>Strojni iskop rova za polaganje kanalizacijskih cijevi i izvedbu revizijskih okana dimenzija 100/100/(75-100) cm u tlu III. kategorije. Širina rova za polaganje cijevi je cca. 0,60 m s pravilnim odsijecanjem bočnih strana i odbacivanjem materijala na jednu stranu 1,0 m od ruba rova. Dno kanalskog rova potrebno je fino planirati uz točnost ±1 cm. Prosječna dubina rova je 1,50 m, uključivši izradu proširenja i produbljenja pri izvođenju okna i jame. Obavezno pridržavanje uvjeta za iskop rova diktiranih od proizvođača cijevnog materijala, sve u skladu s projektnom dokumentacijom za izvođenje tih vrsta radova. Obračun po m</t>
    </r>
    <r>
      <rPr>
        <vertAlign val="superscript"/>
        <sz val="10"/>
        <rFont val="Arial Narrow"/>
        <family val="2"/>
        <charset val="238"/>
      </rPr>
      <t>3</t>
    </r>
    <r>
      <rPr>
        <sz val="10"/>
        <rFont val="Arial Narrow"/>
        <family val="2"/>
        <charset val="238"/>
      </rPr>
      <t xml:space="preserve"> stvarno izvedenog iskopa zemlje u sraslom stanju.</t>
    </r>
  </si>
  <si>
    <t xml:space="preserve">Vrijednost učina NL po DIN 4708 ili jednakovrijedno: 			1,6 </t>
  </si>
  <si>
    <r>
      <t>Dobava i montaža Odvajač zraka,</t>
    </r>
    <r>
      <rPr>
        <sz val="10"/>
        <color indexed="8"/>
        <rFont val="Arial"/>
        <family val="2"/>
        <charset val="238"/>
      </rPr>
      <t xml:space="preserve"> s toplinskom izolacijom, za kontinuirano odvajanje zraka i mikro mjehurića iz krugova grijanja. Za permanentno automatskim odzračnim ventilom bez curenja, s okretnim mehanizmom za spajanje; ugradnja u horizontalnim, vertikalnim i dijagonalnim vodovima; s toplinskom izolacijom prema EnEV ili jednakovrijedno, sastoji se od 2 EPP-polukućišta
Primjenjivi mediji: voda ili mješavina glikol-voda do 50/50%
Maks. radni tlak 10 bar</t>
    </r>
  </si>
  <si>
    <r>
      <t xml:space="preserve">Dobava i montaža Protupožarno brtvljenje cijevi freona, </t>
    </r>
    <r>
      <rPr>
        <sz val="10"/>
        <color indexed="8"/>
        <rFont val="Arial"/>
        <family val="2"/>
        <charset val="238"/>
      </rPr>
      <t>kod podor cijevi kroz granice protupožarnih sektora potrebno je izvesti protupožarnom prevlakom iste požarne otpornosti kao i zid kroz koji cijevi i kanali prolaze. Duljina prevlake iznosi l=0,5 m sa svake strane zida. Prodor cijevi kroz granice protupožarnih sektora izvodi se odgovorajućim brtvenim materijalom.</t>
    </r>
  </si>
  <si>
    <r>
      <t xml:space="preserve">Dobava i montaža Protupožarno brtvljenje cijevi podsustava razvoda, </t>
    </r>
    <r>
      <rPr>
        <sz val="10"/>
        <color indexed="8"/>
        <rFont val="Arial"/>
        <family val="2"/>
        <charset val="238"/>
      </rPr>
      <t xml:space="preserve">kod podor cijevi kroz granice protupožarnih sektora potrebno je izvesti protupožarnom prevlakom iste požarne otpornosti kao i zid kroz koji cijevi i kanali prolaze. Duljina prevlake iznosi l=0,5 m sa svake strane zida. Prodor cijevi kroz granice protupožarnih sektora izvodi se odgovorajućim brtvenim materijalom. </t>
    </r>
  </si>
  <si>
    <r>
      <rPr>
        <b/>
        <sz val="10"/>
        <color indexed="8"/>
        <rFont val="Arial"/>
        <family val="2"/>
        <charset val="238"/>
      </rPr>
      <t>Dobava i montaža  spiro cijevi</t>
    </r>
    <r>
      <rPr>
        <sz val="10"/>
        <color indexed="8"/>
        <rFont val="Arial"/>
        <family val="2"/>
        <charset val="238"/>
      </rPr>
      <t xml:space="preserve"> s spojnim, ovjesnim i brtvenim priborom, od pocinčanog čeličnog lima, materijala DX51D+Z2475MA-C prema HRN EN 10346:2009 ili jednakovrijedno. Zrakonepropusnost na kanalima izvesti u klasi B prema HRN EN 12237:2003 ili jednakovrijedno. Spojne dijelove  izraditi i izvesti prema normi HRN EN 1506:2007 ili jednakovrijedno. Obračun prema utrošenom materijalu.</t>
    </r>
  </si>
  <si>
    <r>
      <t xml:space="preserve">Dobava i montaža Protupožarno brtvljenje ventilacijskih kanala, </t>
    </r>
    <r>
      <rPr>
        <sz val="10"/>
        <color indexed="8"/>
        <rFont val="Arial"/>
        <family val="2"/>
        <charset val="238"/>
      </rPr>
      <t xml:space="preserve">kod podora kroz granice protupožarnih sektora potrebno je izvesti protupožarnom prevlakom iste požarne otpornosti kao i zid kroz koji cijevi i kanali prolaze. Duljina prevlake iznosi l=0,5 m sa svake strane zida. Prodor kanala kroz granice protupožarnih sektora izvodi se odgovorajućim brtvenim materijalom. </t>
    </r>
  </si>
  <si>
    <t xml:space="preserve">Dobava, isporuka, montaža i spajanje nove razdjelnice priključno razvodnog ormara podžbukno na  fasadi kuhinje. Ormara je zidni metalni ormar dim. 800x600x260mm(VxŠxD) (+/-5%) , s jednim vratima antikorozivno zaštićen plastificiranjem,  opremljen bravicom s ključem i natpisnim pločicama . Izveden sa stupnjem zaštite min.IP55, komplet sa ugrađenim rastavnim sklopkama 4x NV-00/160A/3p i NVO-00 ulošcima 3x100A (novi priključak zgrade mrtvačnice), 9x35A (priključak postojeće vanjske rasvjete) komplet sa bakrenim sabirnicama, uvodnicama,  kabelskim završecima,spojnim vodovima FG16OR16, te svim ostalim materijalom i priborom. Ormar navedenih ili jednako vrijednih karakteristika
</t>
  </si>
  <si>
    <t xml:space="preserve">Izrada kabelske kabelske kanalizacije  za polaganje novog napojnog kabela  i  PEHD cijevi elektroničke komununikacijske kanalizacije.  Stavaka  obuhvaća strojni  i ručni iskop zemljanog rova  za polaganje elektro energetskog kabela od postojećeg ormara na fasadi kuhinje do glavnog razvodnog ormara GRO  rekonstruiranog  dijela građevine mrtvačnice i patologije,   Izradu pješčane posteljjice, polaganje PEHD cijevi, upozornih štitnika, upozorne trake, polaganje nanapojnog elektro energetskog kabela, polaganje elektroničkih komunikacijskih kabela, i  snimanje kanalizacije prije zatrpavanja, sanacija radilišta po završetku radova
</t>
  </si>
  <si>
    <t>Dobava i ugradnja komunikacijskog ormara EK, zidni ormar 19", dim 635x660x600mm, visine 12U, sa staklenim vratima i komplet ugrađenom opremom navedenih ili jednako vrijednih karakteristika:</t>
  </si>
  <si>
    <t>Dobava, montaža i spajanje: stropnog nadgradnog rasvjetnog tijela . Priključna snaga max.48,5W ,dimenzije kućišta 1203x302x85 mm (odstupanje +- 5%). Kućište od čelika, bijele boje. Difuzor od uokvirenog opalnog PMMA. LED izvor svjetlosti svjetlosnog toka minimalno 6137lm, boja svjetla 840 , temperatura boje 4000K, efikasnost svjetiljke 127lm/W, životnog vijeka minimalno 100.000h na max =25° C (L80B10). Mehanička zaštita IP65, otpornosti na udarce IK05. DALI upravljačka jedinica. Certificirano prema CE. Sa svim montažnim i spojnim priborom.</t>
  </si>
  <si>
    <t>Dobava, montaža i spajanje: Zidnog  nadgradnog sigurnosnog rasvjetnog tijela sa jednostranim piktogramom, prikljične snage max .3W. U pripravnom spoju. Kućište od PC-a sa LED status indikatorom ,visoko temperaturne LiFePO4  baterije 3h. Autotest funkcija. U mehaničkoj zaštiti IP65. Otpornost na udarce IK08. Temp. primjene  0°C to +40°C. Certifikat: CE.  Sa svim montažnim i spojnim priporom.</t>
  </si>
  <si>
    <t>Dobava i isporuka materijala za izedbu izjednačenja potencijala, što uključuje P/F-Y žicu duljine cca 30cm, komplet sa stopicama, te obujmice od nehrđajućeg čelika, različitih promjera u ovisnosti o kostrukciji kuhinjskih elemenata i uređaja, te napa. Komplet sa svim sitnim spojnim i montažnim materijalom i priborom, za izvedbu do potpune gotovosti</t>
  </si>
  <si>
    <t>Nabavka, isporuka i ugradnja u komunikacijski ormar opreme za prijem antenskog, i SAT  signala .(Oprema navedenih ili jednako vrijednih karakteristika:</t>
  </si>
  <si>
    <r>
      <t>Betoniranje završne podne ploče d=8 cm završno zaglađeno za izradu kvarcnog posipa i dilatacijskih reški, betonom C25/30, XC2. Stavka podrazumijeva dobavu betona, ugradnju i njegu svježeg betona uz sav potreban rad, sredstva za rad i gradilišni transport. Završnu obradu kvarcnim posipom sa strojnim zaglađivanjem gladilicama te izradu dilatacijskih reški, zapunjenih trajno elastičnim kitom. Obračun po m</t>
    </r>
    <r>
      <rPr>
        <vertAlign val="superscript"/>
        <sz val="10"/>
        <rFont val="Arial Narrow"/>
        <family val="2"/>
        <charset val="238"/>
      </rPr>
      <t>3</t>
    </r>
    <r>
      <rPr>
        <sz val="10"/>
        <rFont val="Arial Narrow"/>
        <family val="2"/>
        <charset val="238"/>
      </rPr>
      <t xml:space="preserve"> betona u ugrađenom stanju.</t>
    </r>
  </si>
  <si>
    <t>REKONSTRUKCIJA ZGRADE JAVNE I DRUŠTVENE NAMJENE (ZDRAVSTVENA USTANOVA) - dogradnja mrtvačnice i 
patološko/citološkog laboratorija (P)</t>
  </si>
  <si>
    <t xml:space="preserve">Podni elementi moraju imati obloge od pocinčanog čeličnog lima s premazom od poliesterskog praha. Gornji sloj podnih elemenata mora imati eljefni sloj od krom/nikal čelika (AISI 304), dok ni jedan zidni ili stropni element ne smije sadržavati drvo. Na rubovima se izvodi pjena za zaštitu od korozije, a spojevi između elemenata, uključujući spojeve za pregrade i zaslone, moraju imati samo-centrirajući sustav brtvljenja s utorom i oprugom. </t>
  </si>
  <si>
    <t>Sva vrata moraju imati okove za teške uvjete rada i sigurnosne brave izrađene od kromiranog mesinga. Elementi vrata se izvode s prekinutim toplinskim mostom, a paneli vrata se ugrađuju tako da se dopola preklapaju te imaju lako zamjenjive šuplje profile za brtvljenje komore kako bi se osigurao dobar kontaktni pritisak i pravilno brtvljenje.</t>
  </si>
  <si>
    <t>Unutrašnje osvjetljenje mora biti zaštićeno od prskanja, a njime se upravlja s prednje strane, pomoću prekidača s indikatorom.</t>
  </si>
  <si>
    <t xml:space="preserve">Dobava i montaža samostojećeg hladnjaka i/ili zamrzivača za tijela preminulih sa 6 malih vrata za 6 tijela. Izvodi se kao stabilna konstrukcija, jednostavna za rastavljanje, od podnih, zidnih i stropnih sendvič-panel elemenata sa samo-centrirajućim sustavom brtvljenja s utorom i oprugom. Unutarnje i vanjske obloge zidnih i stropnih elemenata izrađuju se od čeličnog lima s cink/aluminij premazom, s bijelom RAL 9002 sintetičkom bojom ili od nehrđajućeg čelika (AISI 304) i zaštitnim filmom. </t>
  </si>
  <si>
    <t>Toplinska izolacija elemenata izvodi se od stvrdnute poliuretanske pjene (s ekološki prihvatljivim propelantom bez CFC-a u skladu s Uredbom o halogeniranim agensima) gustoće 40 kg/m³. Debljina stijenke (izolacije) iznosi 80 mm za normalno hlađenje (+2°C to +4°C) i 100 mm (vrata 120 mm s grijačem) za duboko zamrzavanje (-18°C to -20°C).</t>
  </si>
  <si>
    <t>Dimenzije hladnjaka Š/D/V: 2350 x 2350 x 2650 mm + 500 x 500 x 500 mm za jedinicu za hlađenje na vrhu sa 6 malih vrata, jedna iznad drugih dvije kolone, sa zaključavanjem dimenzija Š/V: 680 x 480 mm. 
Uključeno 6 staza s valjcima izrađenih iz nehrđajućeg čelika kvalitete AISI 304. Svaka staza sadrži zasebni sustav s mehanizmom za zaustavljanje na kraju i sigurnosnim mehanizmom na početku staze kako bi se spriječila oštećenja komore ili nenamjerno pomicanje/uklanjanje tacne za tijelo. U cijeni uključeno 6 tacni za tijelo izrađene iz nehrđajućeg čelika AISI 304.</t>
  </si>
  <si>
    <t>Jedinica za hlađenje u monoblok izvedbi za temperture od +2°C do +4°C, pri okolišnoj temperaturu od max. +43°C. Kapacitet hlađenja 2090W (230/1/50), razina buke na 1m max 53db sa zaštitom vanjske jedinice od atmosferilija. Sadrži dvije redundantne jedinice za hlađenje s kontrolerom za instalacija izvan zgrade. Zaslon s prikazom statusa i greške u slučaju kvara na jednoj od jedinica za hlađenje s uključenim evaporatorom. Kapacitet hlađenja 2,28 kW.</t>
  </si>
  <si>
    <t>Rashladna oprema se hladi zrakom, rashladno sredstvo FRIGEN R 452 A. Potrebno isporučiti ugrađeni prekidač za uključivanje/isključivanje (ON/OFF) na prednjoj strani uređaja, s indikatorskim svjetlom. Tvornički postavljena temperatura od +2°C do +4°C za normalno hlađenje. Regulacija temperature i odmrzavanja, uključujući elektroniku hlađenja, putem multifunkcionalnog digitalnog zaslona te optičkih i akustičkih signala upozorenja. Električni priključak: 230V/1/50Hz.</t>
  </si>
  <si>
    <t>HLADNJAK I ZAMRZIVAČ ZA 6 TIJELA PREMINULIH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</si>
</sst>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k_n_-;\-* #,##0.00\ _k_n_-;_-* &quot;-&quot;??\ _k_n_-;_-@_-"/>
    <numFmt numFmtId="165" formatCode="[$-41A]General"/>
    <numFmt numFmtId="166" formatCode="_-* #,##0_-;\-* #,##0_-;_-* \-_-;_-@_-"/>
    <numFmt numFmtId="167" formatCode="_-* #,##0.00\ [$€-41A]_-;\-* #,##0.00\ [$€-41A]_-;_-* &quot;-&quot;??\ [$€-41A]_-;_-@_-"/>
    <numFmt numFmtId="168" formatCode="#,##0\."/>
    <numFmt numFmtId="169" formatCode="_(&quot;$&quot;* #,##0.00_);_(&quot;$&quot;* \(#,##0.00\);_(&quot;$&quot;* &quot;-&quot;??_);_(@_)"/>
  </numFmts>
  <fonts count="147" x14ac:knownFonts="1">
    <font>
      <sz val="10"/>
      <name val="Arial"/>
      <family val="2"/>
      <charset val="238"/>
    </font>
    <font>
      <sz val="11"/>
      <name val="Arial"/>
      <family val="2"/>
      <charset val="238"/>
    </font>
    <font>
      <sz val="10"/>
      <name val="Arial"/>
      <family val="2"/>
      <charset val="238"/>
    </font>
    <font>
      <i/>
      <sz val="10"/>
      <name val="Arial Narrow"/>
      <family val="2"/>
      <charset val="238"/>
    </font>
    <font>
      <sz val="10"/>
      <name val="Arial Narrow"/>
      <family val="2"/>
      <charset val="238"/>
    </font>
    <font>
      <sz val="11"/>
      <name val="Arial Narrow"/>
      <family val="2"/>
      <charset val="238"/>
    </font>
    <font>
      <b/>
      <sz val="10"/>
      <name val="Arial Narrow"/>
      <family val="2"/>
      <charset val="238"/>
    </font>
    <font>
      <sz val="10"/>
      <color theme="1"/>
      <name val="Arial Narrow"/>
      <family val="2"/>
      <charset val="238"/>
    </font>
    <font>
      <i/>
      <sz val="8"/>
      <color theme="1"/>
      <name val="Verdana"/>
      <family val="2"/>
      <charset val="238"/>
    </font>
    <font>
      <sz val="11"/>
      <color theme="1"/>
      <name val="Arial Narrow"/>
      <family val="2"/>
      <charset val="238"/>
    </font>
    <font>
      <b/>
      <sz val="11"/>
      <color theme="1"/>
      <name val="Arial Narrow"/>
      <family val="2"/>
      <charset val="238"/>
    </font>
    <font>
      <sz val="8"/>
      <color theme="1" tint="0.499984740745262"/>
      <name val="Century Gothic"/>
      <family val="2"/>
      <charset val="238"/>
    </font>
    <font>
      <b/>
      <sz val="10"/>
      <color theme="1"/>
      <name val="Arial Narrow"/>
      <family val="2"/>
      <charset val="238"/>
    </font>
    <font>
      <vertAlign val="superscript"/>
      <sz val="10"/>
      <name val="Arial Narrow"/>
      <family val="2"/>
      <charset val="238"/>
    </font>
    <font>
      <vertAlign val="superscript"/>
      <sz val="10"/>
      <color indexed="8"/>
      <name val="Arial Narrow"/>
      <family val="2"/>
      <charset val="238"/>
    </font>
    <font>
      <b/>
      <sz val="11"/>
      <name val="Arial Narrow"/>
      <family val="2"/>
      <charset val="238"/>
    </font>
    <font>
      <sz val="10"/>
      <name val="Arial"/>
      <family val="2"/>
    </font>
    <font>
      <vertAlign val="superscript"/>
      <sz val="10"/>
      <color theme="1"/>
      <name val="Arial Narrow"/>
      <family val="2"/>
      <charset val="238"/>
    </font>
    <font>
      <b/>
      <sz val="12"/>
      <color theme="1"/>
      <name val="Arial Narrow"/>
      <family val="2"/>
      <charset val="238"/>
    </font>
    <font>
      <sz val="12"/>
      <name val="Arial Narrow"/>
      <family val="2"/>
      <charset val="238"/>
    </font>
    <font>
      <sz val="9"/>
      <color theme="1"/>
      <name val="Arial Narrow"/>
      <family val="2"/>
      <charset val="238"/>
    </font>
    <font>
      <sz val="10"/>
      <color rgb="FFFF0000"/>
      <name val="Arial Narrow"/>
      <family val="2"/>
      <charset val="238"/>
    </font>
    <font>
      <b/>
      <sz val="10"/>
      <color rgb="FFFF0000"/>
      <name val="Arial Narrow"/>
      <family val="2"/>
      <charset val="238"/>
    </font>
    <font>
      <sz val="12"/>
      <name val="Arial CE"/>
      <charset val="238"/>
    </font>
    <font>
      <sz val="11"/>
      <color theme="1"/>
      <name val="Calibri"/>
      <family val="2"/>
      <scheme val="minor"/>
    </font>
    <font>
      <b/>
      <i/>
      <sz val="8"/>
      <color theme="1"/>
      <name val="Verdana"/>
      <family val="2"/>
      <charset val="238"/>
    </font>
    <font>
      <sz val="8"/>
      <color theme="1"/>
      <name val="Verdana"/>
      <family val="2"/>
      <charset val="238"/>
    </font>
    <font>
      <sz val="10"/>
      <color theme="1"/>
      <name val="Arial"/>
      <family val="2"/>
    </font>
    <font>
      <sz val="10"/>
      <name val="Helv"/>
    </font>
    <font>
      <sz val="10"/>
      <name val="Century Gothic"/>
      <family val="2"/>
      <charset val="238"/>
    </font>
    <font>
      <sz val="11"/>
      <color indexed="8"/>
      <name val="Calibri"/>
      <family val="2"/>
      <charset val="238"/>
    </font>
    <font>
      <sz val="10"/>
      <name val="MS Sans Serif"/>
      <family val="2"/>
      <charset val="238"/>
    </font>
    <font>
      <sz val="10"/>
      <name val="Tahoma"/>
      <family val="2"/>
      <charset val="238"/>
    </font>
    <font>
      <sz val="10"/>
      <name val="Arial CE"/>
      <charset val="238"/>
    </font>
    <font>
      <sz val="11"/>
      <color rgb="FF000000"/>
      <name val="Calibri"/>
      <family val="2"/>
      <charset val="238"/>
    </font>
    <font>
      <sz val="10"/>
      <color indexed="8"/>
      <name val="Tahoma"/>
      <family val="2"/>
      <charset val="238"/>
    </font>
    <font>
      <sz val="10"/>
      <color indexed="9"/>
      <name val="Tahoma"/>
      <family val="2"/>
      <charset val="238"/>
    </font>
    <font>
      <sz val="11"/>
      <color indexed="9"/>
      <name val="Calibri"/>
      <family val="2"/>
      <charset val="238"/>
    </font>
    <font>
      <sz val="10"/>
      <color indexed="20"/>
      <name val="Tahoma"/>
      <family val="2"/>
      <charset val="238"/>
    </font>
    <font>
      <sz val="11"/>
      <color indexed="20"/>
      <name val="Calibri"/>
      <family val="2"/>
      <charset val="238"/>
    </font>
    <font>
      <b/>
      <sz val="10"/>
      <color indexed="52"/>
      <name val="Tahoma"/>
      <family val="2"/>
      <charset val="238"/>
    </font>
    <font>
      <b/>
      <sz val="11"/>
      <color indexed="52"/>
      <name val="Calibri"/>
      <family val="2"/>
      <charset val="238"/>
    </font>
    <font>
      <b/>
      <sz val="10"/>
      <color indexed="9"/>
      <name val="Tahoma"/>
      <family val="2"/>
      <charset val="238"/>
    </font>
    <font>
      <b/>
      <sz val="11"/>
      <color indexed="9"/>
      <name val="Calibri"/>
      <family val="2"/>
      <charset val="238"/>
    </font>
    <font>
      <i/>
      <sz val="10"/>
      <color indexed="23"/>
      <name val="Tahoma"/>
      <family val="2"/>
      <charset val="238"/>
    </font>
    <font>
      <i/>
      <sz val="11"/>
      <color indexed="23"/>
      <name val="Calibri"/>
      <family val="2"/>
      <charset val="238"/>
    </font>
    <font>
      <sz val="10"/>
      <color indexed="17"/>
      <name val="Tahoma"/>
      <family val="2"/>
      <charset val="238"/>
    </font>
    <font>
      <b/>
      <sz val="15"/>
      <color indexed="62"/>
      <name val="Tahoma"/>
      <family val="2"/>
      <charset val="238"/>
    </font>
    <font>
      <b/>
      <sz val="15"/>
      <color indexed="56"/>
      <name val="Calibri"/>
      <family val="2"/>
      <charset val="238"/>
    </font>
    <font>
      <b/>
      <sz val="13"/>
      <color indexed="62"/>
      <name val="Tahoma"/>
      <family val="2"/>
      <charset val="238"/>
    </font>
    <font>
      <b/>
      <sz val="13"/>
      <color indexed="56"/>
      <name val="Calibri"/>
      <family val="2"/>
      <charset val="238"/>
    </font>
    <font>
      <b/>
      <sz val="11"/>
      <color indexed="62"/>
      <name val="Tahoma"/>
      <family val="2"/>
      <charset val="238"/>
    </font>
    <font>
      <b/>
      <sz val="11"/>
      <color indexed="56"/>
      <name val="Calibri"/>
      <family val="2"/>
      <charset val="238"/>
    </font>
    <font>
      <sz val="10"/>
      <color indexed="62"/>
      <name val="Tahoma"/>
      <family val="2"/>
      <charset val="238"/>
    </font>
    <font>
      <sz val="11"/>
      <color indexed="62"/>
      <name val="Calibri"/>
      <family val="2"/>
      <charset val="238"/>
    </font>
    <font>
      <sz val="10"/>
      <color indexed="52"/>
      <name val="Tahoma"/>
      <family val="2"/>
      <charset val="238"/>
    </font>
    <font>
      <sz val="11"/>
      <color indexed="52"/>
      <name val="Calibri"/>
      <family val="2"/>
      <charset val="238"/>
    </font>
    <font>
      <sz val="10"/>
      <color indexed="60"/>
      <name val="Tahoma"/>
      <family val="2"/>
      <charset val="238"/>
    </font>
    <font>
      <sz val="11"/>
      <color indexed="60"/>
      <name val="Calibri"/>
      <family val="2"/>
      <charset val="238"/>
    </font>
    <font>
      <sz val="10"/>
      <name val="ISOCPEUR"/>
      <family val="2"/>
      <charset val="238"/>
    </font>
    <font>
      <b/>
      <sz val="10"/>
      <color indexed="63"/>
      <name val="Tahoma"/>
      <family val="2"/>
      <charset val="238"/>
    </font>
    <font>
      <b/>
      <sz val="18"/>
      <color indexed="62"/>
      <name val="Cambria"/>
      <family val="2"/>
      <charset val="238"/>
    </font>
    <font>
      <b/>
      <sz val="10"/>
      <color indexed="8"/>
      <name val="Tahoma"/>
      <family val="2"/>
      <charset val="238"/>
    </font>
    <font>
      <b/>
      <sz val="11"/>
      <color indexed="8"/>
      <name val="Calibri"/>
      <family val="2"/>
      <charset val="238"/>
    </font>
    <font>
      <sz val="10"/>
      <color indexed="10"/>
      <name val="Tahoma"/>
      <family val="2"/>
      <charset val="238"/>
    </font>
    <font>
      <sz val="11"/>
      <name val="Arial"/>
      <family val="1"/>
    </font>
    <font>
      <sz val="20"/>
      <color rgb="FFFF0000"/>
      <name val="Century Gothic"/>
      <family val="2"/>
      <charset val="238"/>
    </font>
    <font>
      <sz val="14"/>
      <color theme="1"/>
      <name val="Century Gothic"/>
      <family val="2"/>
      <charset val="238"/>
    </font>
    <font>
      <sz val="16"/>
      <color theme="1" tint="0.499984740745262"/>
      <name val="Century Gothic"/>
      <family val="2"/>
      <charset val="238"/>
    </font>
    <font>
      <sz val="16"/>
      <color rgb="FFFF0000"/>
      <name val="Century Gothic"/>
      <family val="2"/>
      <charset val="238"/>
    </font>
    <font>
      <sz val="8"/>
      <color rgb="FFFF0000"/>
      <name val="Century Gothic"/>
      <family val="2"/>
      <charset val="238"/>
    </font>
    <font>
      <sz val="11"/>
      <color theme="1"/>
      <name val="Century Gothic"/>
      <family val="2"/>
      <charset val="238"/>
    </font>
    <font>
      <b/>
      <sz val="12"/>
      <name val="Arial Narrow"/>
      <family val="2"/>
      <charset val="238"/>
    </font>
    <font>
      <sz val="10"/>
      <color indexed="8"/>
      <name val="Arial Narrow"/>
      <family val="2"/>
      <charset val="238"/>
    </font>
    <font>
      <b/>
      <sz val="14"/>
      <name val="Arial Narrow"/>
      <family val="2"/>
      <charset val="238"/>
    </font>
    <font>
      <i/>
      <sz val="14"/>
      <name val="Arial Narrow"/>
      <family val="2"/>
      <charset val="238"/>
    </font>
    <font>
      <sz val="12"/>
      <color indexed="10"/>
      <name val="Arial Narrow"/>
      <family val="2"/>
      <charset val="238"/>
    </font>
    <font>
      <sz val="10"/>
      <color rgb="FF3D85C6"/>
      <name val="Arial Narrow"/>
      <family val="2"/>
      <charset val="238"/>
    </font>
    <font>
      <b/>
      <sz val="11"/>
      <name val="Arial"/>
      <family val="2"/>
      <charset val="238"/>
    </font>
    <font>
      <sz val="11"/>
      <color rgb="FFFF0000"/>
      <name val="Arial Narrow"/>
      <family val="2"/>
      <charset val="238"/>
    </font>
    <font>
      <sz val="10"/>
      <color theme="1"/>
      <name val="Arial"/>
      <family val="2"/>
      <charset val="238"/>
    </font>
    <font>
      <b/>
      <sz val="10"/>
      <name val="Arial"/>
      <family val="2"/>
      <charset val="238"/>
    </font>
    <font>
      <sz val="10"/>
      <name val="Arial CE"/>
      <family val="2"/>
      <charset val="238"/>
    </font>
    <font>
      <b/>
      <i/>
      <sz val="10"/>
      <name val="Arial"/>
      <family val="2"/>
      <charset val="238"/>
    </font>
    <font>
      <b/>
      <sz val="12"/>
      <name val="Arial"/>
      <family val="2"/>
      <charset val="238"/>
    </font>
    <font>
      <sz val="9"/>
      <name val="Arial"/>
      <family val="2"/>
      <charset val="238"/>
    </font>
    <font>
      <b/>
      <sz val="10"/>
      <color theme="1"/>
      <name val="Arial"/>
      <family val="2"/>
      <charset val="238"/>
    </font>
    <font>
      <sz val="11"/>
      <name val="Arial CE"/>
      <family val="2"/>
      <charset val="238"/>
    </font>
    <font>
      <b/>
      <i/>
      <sz val="11"/>
      <name val="Arial"/>
      <family val="2"/>
      <charset val="238"/>
    </font>
    <font>
      <i/>
      <sz val="9"/>
      <name val="Arial"/>
      <family val="2"/>
      <charset val="238"/>
    </font>
    <font>
      <b/>
      <sz val="11"/>
      <color theme="1"/>
      <name val="Arial"/>
      <family val="2"/>
      <charset val="238"/>
    </font>
    <font>
      <sz val="11"/>
      <color theme="1"/>
      <name val="Arial"/>
      <family val="2"/>
      <charset val="238"/>
    </font>
    <font>
      <sz val="8"/>
      <name val="Arial"/>
      <family val="2"/>
      <charset val="238"/>
    </font>
    <font>
      <i/>
      <sz val="10"/>
      <name val="Arial"/>
      <family val="2"/>
      <charset val="238"/>
    </font>
    <font>
      <sz val="9"/>
      <name val="Arial Narrow"/>
      <family val="2"/>
      <charset val="238"/>
    </font>
    <font>
      <vertAlign val="subscript"/>
      <sz val="9"/>
      <name val="Arial Narrow"/>
      <family val="2"/>
      <charset val="238"/>
    </font>
    <font>
      <vertAlign val="superscript"/>
      <sz val="9"/>
      <name val="Arial Narrow"/>
      <family val="2"/>
      <charset val="238"/>
    </font>
    <font>
      <sz val="10"/>
      <color rgb="FF000000"/>
      <name val="Arial Narrow"/>
      <family val="2"/>
      <charset val="238"/>
    </font>
    <font>
      <b/>
      <sz val="10"/>
      <color rgb="FF000000"/>
      <name val="Arial Narrow"/>
      <family val="2"/>
      <charset val="238"/>
    </font>
    <font>
      <i/>
      <sz val="10"/>
      <color theme="1"/>
      <name val="Arial Narrow"/>
      <family val="2"/>
      <charset val="238"/>
    </font>
    <font>
      <b/>
      <i/>
      <sz val="10"/>
      <color theme="1"/>
      <name val="Arial Narrow"/>
      <family val="2"/>
      <charset val="238"/>
    </font>
    <font>
      <sz val="8"/>
      <name val="Arial CE"/>
    </font>
    <font>
      <sz val="10"/>
      <color indexed="8"/>
      <name val="Arial"/>
      <family val="2"/>
      <charset val="238"/>
    </font>
    <font>
      <b/>
      <sz val="10"/>
      <color indexed="8"/>
      <name val="Arial"/>
      <family val="2"/>
      <charset val="238"/>
    </font>
    <font>
      <sz val="8"/>
      <name val="Arial CE"/>
      <charset val="238"/>
    </font>
    <font>
      <sz val="8"/>
      <color theme="1"/>
      <name val="Arial CE"/>
      <charset val="238"/>
    </font>
    <font>
      <i/>
      <sz val="10"/>
      <color theme="1"/>
      <name val="Arial"/>
      <family val="2"/>
      <charset val="238"/>
    </font>
    <font>
      <sz val="11"/>
      <color indexed="10"/>
      <name val="Arial"/>
      <family val="2"/>
      <charset val="238"/>
    </font>
    <font>
      <sz val="10"/>
      <name val="Arial CE"/>
    </font>
    <font>
      <sz val="10"/>
      <color rgb="FFFF0000"/>
      <name val="Arial"/>
      <family val="2"/>
      <charset val="238"/>
    </font>
    <font>
      <sz val="16"/>
      <color rgb="FFFF0000"/>
      <name val="Arial"/>
      <family val="2"/>
      <charset val="238"/>
    </font>
    <font>
      <sz val="10"/>
      <color rgb="FFFF0000"/>
      <name val="Arial CE"/>
    </font>
    <font>
      <sz val="10"/>
      <color indexed="10"/>
      <name val="Arial"/>
      <family val="2"/>
      <charset val="238"/>
    </font>
    <font>
      <b/>
      <sz val="10"/>
      <color indexed="10"/>
      <name val="Arial"/>
      <family val="2"/>
      <charset val="238"/>
    </font>
    <font>
      <b/>
      <sz val="12"/>
      <color theme="1"/>
      <name val="Arial"/>
      <family val="2"/>
      <charset val="238"/>
    </font>
    <font>
      <sz val="10"/>
      <color theme="1"/>
      <name val="Arial CE"/>
      <charset val="238"/>
    </font>
    <font>
      <sz val="10"/>
      <color rgb="FF00B050"/>
      <name val="Arial CE"/>
      <charset val="238"/>
    </font>
    <font>
      <sz val="10"/>
      <color rgb="FF00B050"/>
      <name val="Arial"/>
      <family val="2"/>
      <charset val="238"/>
    </font>
    <font>
      <b/>
      <sz val="10"/>
      <color rgb="FF00B050"/>
      <name val="Arial"/>
      <family val="2"/>
      <charset val="238"/>
    </font>
    <font>
      <sz val="12"/>
      <name val="Arial CE"/>
      <family val="2"/>
      <charset val="238"/>
    </font>
    <font>
      <sz val="10"/>
      <color theme="1"/>
      <name val="Arial CE"/>
      <family val="2"/>
      <charset val="238"/>
    </font>
    <font>
      <u/>
      <sz val="11"/>
      <name val="Arial"/>
      <family val="2"/>
      <charset val="238"/>
    </font>
    <font>
      <u/>
      <sz val="11"/>
      <color theme="1"/>
      <name val="Arial"/>
      <family val="2"/>
      <charset val="238"/>
    </font>
    <font>
      <b/>
      <sz val="10"/>
      <color theme="0"/>
      <name val="Arial"/>
      <family val="2"/>
      <charset val="238"/>
    </font>
    <font>
      <b/>
      <sz val="9"/>
      <color theme="0"/>
      <name val="Arial"/>
      <family val="2"/>
      <charset val="238"/>
    </font>
    <font>
      <sz val="9"/>
      <color theme="1"/>
      <name val="Arial"/>
      <family val="2"/>
      <charset val="238"/>
    </font>
    <font>
      <sz val="8"/>
      <color indexed="10"/>
      <name val="Arial CE"/>
    </font>
    <font>
      <sz val="10"/>
      <color indexed="10"/>
      <name val="Arial CE"/>
    </font>
    <font>
      <b/>
      <sz val="11"/>
      <color theme="0"/>
      <name val="Arial"/>
      <family val="2"/>
      <charset val="238"/>
    </font>
    <font>
      <sz val="11"/>
      <color theme="0"/>
      <name val="Arial"/>
      <family val="2"/>
      <charset val="238"/>
    </font>
    <font>
      <sz val="11"/>
      <name val="Arial CE"/>
      <charset val="238"/>
    </font>
    <font>
      <sz val="11"/>
      <color rgb="FFFF0000"/>
      <name val="Arial"/>
      <family val="2"/>
      <charset val="238"/>
    </font>
    <font>
      <sz val="11"/>
      <color rgb="FFFF0000"/>
      <name val="Arial CE"/>
      <charset val="238"/>
    </font>
    <font>
      <b/>
      <i/>
      <sz val="9"/>
      <name val="Arial"/>
      <family val="2"/>
      <charset val="238"/>
    </font>
    <font>
      <b/>
      <i/>
      <sz val="9"/>
      <color theme="1"/>
      <name val="Arial"/>
      <family val="2"/>
      <charset val="238"/>
    </font>
    <font>
      <b/>
      <sz val="9"/>
      <color theme="1"/>
      <name val="Arial"/>
      <family val="2"/>
      <charset val="238"/>
    </font>
    <font>
      <vertAlign val="superscript"/>
      <sz val="9"/>
      <name val="Arial"/>
      <family val="2"/>
      <charset val="238"/>
    </font>
    <font>
      <sz val="9"/>
      <color rgb="FFFF0000"/>
      <name val="Arial"/>
      <family val="2"/>
      <charset val="238"/>
    </font>
    <font>
      <b/>
      <sz val="9"/>
      <color indexed="8"/>
      <name val="Arial"/>
      <family val="2"/>
      <charset val="238"/>
    </font>
    <font>
      <sz val="9"/>
      <color rgb="FF000000"/>
      <name val="Arial"/>
      <family val="2"/>
      <charset val="238"/>
    </font>
    <font>
      <i/>
      <sz val="9"/>
      <color theme="1"/>
      <name val="Arial"/>
      <family val="2"/>
      <charset val="238"/>
    </font>
    <font>
      <b/>
      <sz val="9"/>
      <name val="Arial"/>
      <family val="2"/>
      <charset val="238"/>
    </font>
    <font>
      <b/>
      <i/>
      <sz val="10"/>
      <color theme="1"/>
      <name val="Arial"/>
      <family val="2"/>
      <charset val="238"/>
    </font>
    <font>
      <b/>
      <i/>
      <sz val="11"/>
      <color theme="1"/>
      <name val="Arial"/>
      <family val="2"/>
      <charset val="238"/>
    </font>
    <font>
      <b/>
      <i/>
      <sz val="9"/>
      <color rgb="FFFF0000"/>
      <name val="Arial"/>
      <family val="2"/>
      <charset val="238"/>
    </font>
    <font>
      <b/>
      <sz val="10"/>
      <color rgb="FFFF0000"/>
      <name val="Arial"/>
      <family val="2"/>
      <charset val="238"/>
    </font>
    <font>
      <i/>
      <sz val="11"/>
      <color theme="1"/>
      <name val="Arial"/>
      <family val="2"/>
      <charset val="238"/>
    </font>
  </fonts>
  <fills count="36">
    <fill>
      <patternFill patternType="none"/>
    </fill>
    <fill>
      <patternFill patternType="gray125"/>
    </fill>
    <fill>
      <patternFill patternType="solid">
        <fgColor theme="8" tint="0.59999389629810485"/>
        <bgColor indexed="64"/>
      </patternFill>
    </fill>
    <fill>
      <patternFill patternType="solid">
        <fgColor indexed="26"/>
        <bgColor indexed="64"/>
      </patternFill>
    </fill>
    <fill>
      <patternFill patternType="solid">
        <fgColor indexed="9"/>
        <bgColor indexed="26"/>
      </patternFill>
    </fill>
    <fill>
      <patternFill patternType="solid">
        <fgColor indexed="31"/>
        <bgColor indexed="22"/>
      </patternFill>
    </fill>
    <fill>
      <patternFill patternType="solid">
        <fgColor indexed="47"/>
        <bgColor indexed="13"/>
      </patternFill>
    </fill>
    <fill>
      <patternFill patternType="solid">
        <fgColor indexed="45"/>
        <bgColor indexed="29"/>
      </patternFill>
    </fill>
    <fill>
      <patternFill patternType="solid">
        <fgColor indexed="26"/>
        <bgColor indexed="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22"/>
        <bgColor indexed="31"/>
      </patternFill>
    </fill>
    <fill>
      <patternFill patternType="solid">
        <fgColor indexed="44"/>
        <bgColor indexed="31"/>
      </patternFill>
    </fill>
    <fill>
      <patternFill patternType="solid">
        <fgColor indexed="29"/>
        <bgColor indexed="45"/>
      </patternFill>
    </fill>
    <fill>
      <patternFill patternType="solid">
        <fgColor indexed="43"/>
        <bgColor indexed="26"/>
      </patternFill>
    </fill>
    <fill>
      <patternFill patternType="solid">
        <fgColor indexed="11"/>
        <bgColor indexed="49"/>
      </patternFill>
    </fill>
    <fill>
      <patternFill patternType="solid">
        <fgColor indexed="51"/>
        <bgColor indexed="13"/>
      </patternFill>
    </fill>
    <fill>
      <patternFill patternType="solid">
        <fgColor indexed="49"/>
        <bgColor indexed="40"/>
      </patternFill>
    </fill>
    <fill>
      <patternFill patternType="solid">
        <fgColor indexed="30"/>
        <bgColor indexed="21"/>
      </patternFill>
    </fill>
    <fill>
      <patternFill patternType="solid">
        <fgColor indexed="20"/>
        <bgColor indexed="36"/>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10"/>
        <bgColor indexed="25"/>
      </patternFill>
    </fill>
    <fill>
      <patternFill patternType="solid">
        <fgColor indexed="57"/>
        <bgColor indexed="21"/>
      </patternFill>
    </fill>
    <fill>
      <patternFill patternType="solid">
        <fgColor indexed="54"/>
        <bgColor indexed="23"/>
      </patternFill>
    </fill>
    <fill>
      <patternFill patternType="solid">
        <fgColor indexed="25"/>
        <bgColor indexed="61"/>
      </patternFill>
    </fill>
    <fill>
      <patternFill patternType="solid">
        <fgColor indexed="53"/>
        <bgColor indexed="52"/>
      </patternFill>
    </fill>
    <fill>
      <patternFill patternType="solid">
        <fgColor indexed="55"/>
        <bgColor indexed="23"/>
      </patternFill>
    </fill>
    <fill>
      <patternFill patternType="solid">
        <fgColor theme="6"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0070C0"/>
        <bgColor indexed="64"/>
      </patternFill>
    </fill>
  </fills>
  <borders count="38">
    <border>
      <left/>
      <right/>
      <top/>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double">
        <color indexed="64"/>
      </bottom>
      <diagonal/>
    </border>
    <border>
      <left/>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top/>
      <bottom style="thin">
        <color theme="1" tint="0.499984740745262"/>
      </bottom>
      <diagonal/>
    </border>
    <border>
      <left/>
      <right/>
      <top style="thin">
        <color theme="1" tint="0.499984740745262"/>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double">
        <color indexed="64"/>
      </top>
      <bottom style="thin">
        <color indexed="64"/>
      </bottom>
      <diagonal/>
    </border>
    <border>
      <left/>
      <right/>
      <top style="double">
        <color indexed="64"/>
      </top>
      <bottom style="medium">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s>
  <cellStyleXfs count="796">
    <xf numFmtId="0" fontId="0" fillId="0" borderId="0"/>
    <xf numFmtId="0" fontId="2" fillId="0" borderId="0"/>
    <xf numFmtId="0" fontId="8" fillId="0" borderId="0">
      <alignment horizontal="left" vertical="top" indent="1"/>
    </xf>
    <xf numFmtId="0" fontId="5" fillId="0" borderId="0">
      <alignment horizontal="left" vertical="top" wrapText="1"/>
    </xf>
    <xf numFmtId="0" fontId="16" fillId="0" borderId="0"/>
    <xf numFmtId="0" fontId="23" fillId="0" borderId="0"/>
    <xf numFmtId="0" fontId="1" fillId="0" borderId="0"/>
    <xf numFmtId="0" fontId="2" fillId="0" borderId="0"/>
    <xf numFmtId="0" fontId="25" fillId="0" borderId="0">
      <alignment horizontal="left" vertical="top" wrapText="1"/>
    </xf>
    <xf numFmtId="0" fontId="26" fillId="0" borderId="0">
      <alignment horizontal="left" vertical="top" wrapText="1"/>
    </xf>
    <xf numFmtId="0" fontId="8" fillId="0" borderId="0">
      <alignment horizontal="left" vertical="top" wrapText="1" indent="2"/>
    </xf>
    <xf numFmtId="0" fontId="24" fillId="0" borderId="0"/>
    <xf numFmtId="0" fontId="28" fillId="0" borderId="0"/>
    <xf numFmtId="164" fontId="16" fillId="0" borderId="0" applyFont="0" applyFill="0" applyBorder="0" applyAlignment="0" applyProtection="0"/>
    <xf numFmtId="165" fontId="27" fillId="0" borderId="0"/>
    <xf numFmtId="0" fontId="31" fillId="0" borderId="0"/>
    <xf numFmtId="0" fontId="32" fillId="0" borderId="0"/>
    <xf numFmtId="0" fontId="2" fillId="0" borderId="0"/>
    <xf numFmtId="0" fontId="32" fillId="0" borderId="0"/>
    <xf numFmtId="0" fontId="2" fillId="0" borderId="0"/>
    <xf numFmtId="0" fontId="2" fillId="0" borderId="0"/>
    <xf numFmtId="0" fontId="32" fillId="0" borderId="0"/>
    <xf numFmtId="0" fontId="30" fillId="0" borderId="0"/>
    <xf numFmtId="0" fontId="30" fillId="0" borderId="0"/>
    <xf numFmtId="0" fontId="16" fillId="0" borderId="0"/>
    <xf numFmtId="9" fontId="16" fillId="0" borderId="0" applyFont="0" applyFill="0" applyBorder="0" applyAlignment="0" applyProtection="0"/>
    <xf numFmtId="0" fontId="29" fillId="0" borderId="0"/>
    <xf numFmtId="0" fontId="33" fillId="0" borderId="0"/>
    <xf numFmtId="0" fontId="30" fillId="3" borderId="0" applyNumberFormat="0" applyBorder="0" applyAlignment="0" applyProtection="0"/>
    <xf numFmtId="165" fontId="34" fillId="0" borderId="0" applyBorder="0" applyProtection="0"/>
    <xf numFmtId="0" fontId="2" fillId="0" borderId="0"/>
    <xf numFmtId="0" fontId="35"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5"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5"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8"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5" fillId="8"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5" fillId="8"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4"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5" fillId="4"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5" fillId="4"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5"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5"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12"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5" fillId="12"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5" fillId="12"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5"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5"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5" fillId="1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5" fillId="1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2"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5" fillId="12"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5" fillId="12"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5"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5"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6"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5" fillId="6"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5" fillId="6"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0" fillId="13" borderId="0" applyNumberFormat="0" applyBorder="0" applyAlignment="0" applyProtection="0"/>
    <xf numFmtId="0" fontId="36"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6"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6"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6"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6"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6"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6"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2"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6" fillId="12"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6" fillId="12"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6"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6"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6"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6" fillId="6"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6" fillId="6"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18"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6" fillId="18"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6" fillId="18"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6" fillId="23" borderId="0" applyNumberFormat="0" applyBorder="0" applyAlignment="0" applyProtection="0"/>
    <xf numFmtId="0" fontId="37" fillId="24"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6" fillId="23" borderId="0" applyNumberFormat="0" applyBorder="0" applyAlignment="0" applyProtection="0"/>
    <xf numFmtId="0" fontId="37" fillId="24"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6" fillId="23" borderId="0" applyNumberFormat="0" applyBorder="0" applyAlignment="0" applyProtection="0"/>
    <xf numFmtId="0" fontId="37" fillId="24"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6"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6"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6" fillId="2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6" fillId="2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6"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6"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27"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6" fillId="27"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6" fillId="27"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8"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8"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8"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40" fillId="4" borderId="10" applyNumberFormat="0" applyAlignment="0" applyProtection="0"/>
    <xf numFmtId="0" fontId="41" fillId="12" borderId="10" applyNumberFormat="0" applyAlignment="0" applyProtection="0"/>
    <xf numFmtId="0" fontId="41" fillId="12" borderId="10" applyNumberFormat="0" applyAlignment="0" applyProtection="0"/>
    <xf numFmtId="0" fontId="40" fillId="4" borderId="10" applyNumberFormat="0" applyAlignment="0" applyProtection="0"/>
    <xf numFmtId="0" fontId="41" fillId="12" borderId="10" applyNumberFormat="0" applyAlignment="0" applyProtection="0"/>
    <xf numFmtId="0" fontId="41" fillId="12" borderId="10" applyNumberFormat="0" applyAlignment="0" applyProtection="0"/>
    <xf numFmtId="0" fontId="40" fillId="4" borderId="10" applyNumberFormat="0" applyAlignment="0" applyProtection="0"/>
    <xf numFmtId="0" fontId="41" fillId="12" borderId="10" applyNumberFormat="0" applyAlignment="0" applyProtection="0"/>
    <xf numFmtId="0" fontId="41" fillId="12" borderId="10" applyNumberFormat="0" applyAlignment="0" applyProtection="0"/>
    <xf numFmtId="0" fontId="40" fillId="4" borderId="10" applyNumberFormat="0" applyAlignment="0" applyProtection="0"/>
    <xf numFmtId="0" fontId="40" fillId="4" borderId="10" applyNumberFormat="0" applyAlignment="0" applyProtection="0"/>
    <xf numFmtId="0" fontId="40" fillId="4" borderId="10" applyNumberFormat="0" applyAlignment="0" applyProtection="0"/>
    <xf numFmtId="0" fontId="40" fillId="4" borderId="10" applyNumberFormat="0" applyAlignment="0" applyProtection="0"/>
    <xf numFmtId="0" fontId="40" fillId="4" borderId="10" applyNumberFormat="0" applyAlignment="0" applyProtection="0"/>
    <xf numFmtId="0" fontId="40" fillId="4" borderId="10" applyNumberFormat="0" applyAlignment="0" applyProtection="0"/>
    <xf numFmtId="0" fontId="42" fillId="29" borderId="11" applyNumberFormat="0" applyAlignment="0" applyProtection="0"/>
    <xf numFmtId="0" fontId="43" fillId="29" borderId="11" applyNumberFormat="0" applyAlignment="0" applyProtection="0"/>
    <xf numFmtId="0" fontId="43" fillId="29" borderId="11" applyNumberFormat="0" applyAlignment="0" applyProtection="0"/>
    <xf numFmtId="0" fontId="42" fillId="29" borderId="11" applyNumberFormat="0" applyAlignment="0" applyProtection="0"/>
    <xf numFmtId="0" fontId="43" fillId="29" borderId="11" applyNumberFormat="0" applyAlignment="0" applyProtection="0"/>
    <xf numFmtId="0" fontId="43" fillId="29" borderId="11" applyNumberFormat="0" applyAlignment="0" applyProtection="0"/>
    <xf numFmtId="0" fontId="42" fillId="29" borderId="11" applyNumberFormat="0" applyAlignment="0" applyProtection="0"/>
    <xf numFmtId="0" fontId="43" fillId="29" borderId="11" applyNumberFormat="0" applyAlignment="0" applyProtection="0"/>
    <xf numFmtId="0" fontId="43" fillId="29" borderId="11" applyNumberFormat="0" applyAlignment="0" applyProtection="0"/>
    <xf numFmtId="0" fontId="42" fillId="29" borderId="11" applyNumberFormat="0" applyAlignment="0" applyProtection="0"/>
    <xf numFmtId="0" fontId="42" fillId="29" borderId="11" applyNumberFormat="0" applyAlignment="0" applyProtection="0"/>
    <xf numFmtId="0" fontId="42" fillId="29" borderId="11" applyNumberFormat="0" applyAlignment="0" applyProtection="0"/>
    <xf numFmtId="0" fontId="42" fillId="29" borderId="11" applyNumberFormat="0" applyAlignment="0" applyProtection="0"/>
    <xf numFmtId="0" fontId="42" fillId="29" borderId="11" applyNumberFormat="0" applyAlignment="0" applyProtection="0"/>
    <xf numFmtId="0" fontId="42" fillId="29" borderId="11" applyNumberFormat="0" applyAlignment="0" applyProtection="0"/>
    <xf numFmtId="166" fontId="2" fillId="0" borderId="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6" fillId="9" borderId="0" applyNumberFormat="0" applyBorder="0" applyAlignment="0" applyProtection="0"/>
    <xf numFmtId="0" fontId="47" fillId="0" borderId="12" applyNumberFormat="0" applyFill="0" applyAlignment="0" applyProtection="0"/>
    <xf numFmtId="0" fontId="48" fillId="0" borderId="13" applyNumberFormat="0" applyFill="0" applyAlignment="0" applyProtection="0"/>
    <xf numFmtId="0" fontId="48" fillId="0" borderId="13" applyNumberFormat="0" applyFill="0" applyAlignment="0" applyProtection="0"/>
    <xf numFmtId="0" fontId="47" fillId="0" borderId="12" applyNumberFormat="0" applyFill="0" applyAlignment="0" applyProtection="0"/>
    <xf numFmtId="0" fontId="48" fillId="0" borderId="13" applyNumberFormat="0" applyFill="0" applyAlignment="0" applyProtection="0"/>
    <xf numFmtId="0" fontId="48" fillId="0" borderId="13" applyNumberFormat="0" applyFill="0" applyAlignment="0" applyProtection="0"/>
    <xf numFmtId="0" fontId="47" fillId="0" borderId="12" applyNumberFormat="0" applyFill="0" applyAlignment="0" applyProtection="0"/>
    <xf numFmtId="0" fontId="48" fillId="0" borderId="13" applyNumberFormat="0" applyFill="0" applyAlignment="0" applyProtection="0"/>
    <xf numFmtId="0" fontId="48" fillId="0" borderId="13" applyNumberFormat="0" applyFill="0" applyAlignment="0" applyProtection="0"/>
    <xf numFmtId="0" fontId="47" fillId="0" borderId="12" applyNumberFormat="0" applyFill="0" applyAlignment="0" applyProtection="0"/>
    <xf numFmtId="0" fontId="47" fillId="0" borderId="12" applyNumberFormat="0" applyFill="0" applyAlignment="0" applyProtection="0"/>
    <xf numFmtId="0" fontId="47" fillId="0" borderId="12" applyNumberFormat="0" applyFill="0" applyAlignment="0" applyProtection="0"/>
    <xf numFmtId="0" fontId="47" fillId="0" borderId="12" applyNumberFormat="0" applyFill="0" applyAlignment="0" applyProtection="0"/>
    <xf numFmtId="0" fontId="47" fillId="0" borderId="12" applyNumberFormat="0" applyFill="0" applyAlignment="0" applyProtection="0"/>
    <xf numFmtId="0" fontId="47" fillId="0" borderId="12" applyNumberFormat="0" applyFill="0" applyAlignment="0" applyProtection="0"/>
    <xf numFmtId="0" fontId="49"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49"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49"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51" fillId="0" borderId="15"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1" fillId="0" borderId="15"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1" fillId="0" borderId="15"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3" fillId="6" borderId="10" applyNumberFormat="0" applyAlignment="0" applyProtection="0"/>
    <xf numFmtId="0" fontId="54" fillId="6" borderId="10" applyNumberFormat="0" applyAlignment="0" applyProtection="0"/>
    <xf numFmtId="0" fontId="54" fillId="6" borderId="10" applyNumberFormat="0" applyAlignment="0" applyProtection="0"/>
    <xf numFmtId="0" fontId="53" fillId="6" borderId="10" applyNumberFormat="0" applyAlignment="0" applyProtection="0"/>
    <xf numFmtId="0" fontId="54" fillId="6" borderId="10" applyNumberFormat="0" applyAlignment="0" applyProtection="0"/>
    <xf numFmtId="0" fontId="54" fillId="6" borderId="10" applyNumberFormat="0" applyAlignment="0" applyProtection="0"/>
    <xf numFmtId="0" fontId="53" fillId="6" borderId="10" applyNumberFormat="0" applyAlignment="0" applyProtection="0"/>
    <xf numFmtId="0" fontId="54" fillId="6" borderId="10" applyNumberFormat="0" applyAlignment="0" applyProtection="0"/>
    <xf numFmtId="0" fontId="54" fillId="6" borderId="10" applyNumberFormat="0" applyAlignment="0" applyProtection="0"/>
    <xf numFmtId="0" fontId="53" fillId="6" borderId="10" applyNumberFormat="0" applyAlignment="0" applyProtection="0"/>
    <xf numFmtId="0" fontId="53" fillId="6" borderId="10" applyNumberFormat="0" applyAlignment="0" applyProtection="0"/>
    <xf numFmtId="0" fontId="53" fillId="6" borderId="10" applyNumberFormat="0" applyAlignment="0" applyProtection="0"/>
    <xf numFmtId="0" fontId="53" fillId="6" borderId="10" applyNumberFormat="0" applyAlignment="0" applyProtection="0"/>
    <xf numFmtId="0" fontId="53" fillId="6" borderId="10" applyNumberFormat="0" applyAlignment="0" applyProtection="0"/>
    <xf numFmtId="0" fontId="53" fillId="6" borderId="10" applyNumberFormat="0" applyAlignment="0" applyProtection="0"/>
    <xf numFmtId="0" fontId="37" fillId="23" borderId="0" applyNumberFormat="0" applyBorder="0" applyAlignment="0" applyProtection="0"/>
    <xf numFmtId="0" fontId="55"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5"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5"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2" fillId="0" borderId="0">
      <alignment horizontal="justify" vertical="top" wrapText="1"/>
    </xf>
    <xf numFmtId="0" fontId="57"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7"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7"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2" fontId="31" fillId="0" borderId="0"/>
    <xf numFmtId="2" fontId="3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4" fontId="1" fillId="0" borderId="0">
      <alignment horizontal="justify" wrapText="1"/>
    </xf>
    <xf numFmtId="4" fontId="1" fillId="0" borderId="0">
      <alignment horizontal="justify" wrapText="1"/>
    </xf>
    <xf numFmtId="4" fontId="1" fillId="0" borderId="0">
      <alignment horizontal="justify"/>
    </xf>
    <xf numFmtId="4" fontId="1" fillId="0" borderId="0">
      <alignment horizontal="justify"/>
    </xf>
    <xf numFmtId="0" fontId="2" fillId="8" borderId="9" applyNumberFormat="0" applyAlignment="0" applyProtection="0"/>
    <xf numFmtId="0" fontId="60" fillId="4" borderId="17" applyNumberFormat="0" applyAlignment="0" applyProtection="0"/>
    <xf numFmtId="9" fontId="2" fillId="0" borderId="0" applyFill="0" applyBorder="0" applyAlignment="0" applyProtection="0"/>
    <xf numFmtId="9" fontId="2" fillId="0" borderId="0" applyFill="0" applyBorder="0" applyAlignment="0" applyProtection="0"/>
    <xf numFmtId="0" fontId="61" fillId="0" borderId="0" applyNumberFormat="0" applyFill="0" applyBorder="0" applyAlignment="0" applyProtection="0"/>
    <xf numFmtId="0" fontId="62" fillId="0" borderId="19" applyNumberFormat="0" applyFill="0" applyAlignment="0" applyProtection="0"/>
    <xf numFmtId="0" fontId="63" fillId="0" borderId="20" applyNumberFormat="0" applyFill="0" applyAlignment="0" applyProtection="0"/>
    <xf numFmtId="0" fontId="63" fillId="0" borderId="20" applyNumberFormat="0" applyFill="0" applyAlignment="0" applyProtection="0"/>
    <xf numFmtId="0" fontId="62" fillId="0" borderId="19" applyNumberFormat="0" applyFill="0" applyAlignment="0" applyProtection="0"/>
    <xf numFmtId="0" fontId="63" fillId="0" borderId="20" applyNumberFormat="0" applyFill="0" applyAlignment="0" applyProtection="0"/>
    <xf numFmtId="0" fontId="63" fillId="0" borderId="20" applyNumberFormat="0" applyFill="0" applyAlignment="0" applyProtection="0"/>
    <xf numFmtId="0" fontId="62" fillId="0" borderId="19" applyNumberFormat="0" applyFill="0" applyAlignment="0" applyProtection="0"/>
    <xf numFmtId="0" fontId="63" fillId="0" borderId="20" applyNumberFormat="0" applyFill="0" applyAlignment="0" applyProtection="0"/>
    <xf numFmtId="0" fontId="63" fillId="0" borderId="20" applyNumberFormat="0" applyFill="0" applyAlignment="0" applyProtection="0"/>
    <xf numFmtId="0" fontId="62" fillId="0" borderId="19" applyNumberFormat="0" applyFill="0" applyAlignment="0" applyProtection="0"/>
    <xf numFmtId="0" fontId="62" fillId="0" borderId="19" applyNumberFormat="0" applyFill="0" applyAlignment="0" applyProtection="0"/>
    <xf numFmtId="0" fontId="62" fillId="0" borderId="19" applyNumberFormat="0" applyFill="0" applyAlignment="0" applyProtection="0"/>
    <xf numFmtId="0" fontId="62" fillId="0" borderId="19" applyNumberFormat="0" applyFill="0" applyAlignment="0" applyProtection="0"/>
    <xf numFmtId="0" fontId="62" fillId="0" borderId="19" applyNumberFormat="0" applyFill="0" applyAlignment="0" applyProtection="0"/>
    <xf numFmtId="0" fontId="62" fillId="0" borderId="19" applyNumberFormat="0" applyFill="0" applyAlignment="0" applyProtection="0"/>
    <xf numFmtId="0" fontId="64" fillId="0" borderId="0" applyNumberFormat="0" applyFill="0" applyBorder="0" applyAlignment="0" applyProtection="0"/>
    <xf numFmtId="166" fontId="2" fillId="0" borderId="0" applyFill="0" applyBorder="0" applyAlignment="0" applyProtection="0"/>
    <xf numFmtId="0" fontId="65" fillId="0" borderId="0"/>
    <xf numFmtId="0" fontId="31" fillId="0" borderId="0"/>
    <xf numFmtId="0" fontId="32" fillId="0" borderId="0"/>
    <xf numFmtId="0" fontId="2" fillId="0" borderId="0"/>
    <xf numFmtId="0" fontId="32" fillId="0" borderId="0"/>
    <xf numFmtId="0" fontId="32" fillId="0" borderId="0"/>
    <xf numFmtId="0" fontId="30" fillId="0" borderId="0"/>
    <xf numFmtId="0" fontId="30" fillId="0" borderId="0"/>
    <xf numFmtId="0" fontId="16" fillId="0" borderId="0"/>
    <xf numFmtId="9" fontId="16" fillId="0" borderId="0" applyFont="0" applyFill="0" applyBorder="0" applyAlignment="0" applyProtection="0"/>
    <xf numFmtId="0" fontId="30" fillId="3" borderId="0" applyNumberFormat="0" applyBorder="0" applyAlignment="0" applyProtection="0"/>
    <xf numFmtId="0" fontId="16" fillId="0" borderId="21">
      <alignment vertical="top" wrapText="1"/>
    </xf>
    <xf numFmtId="0" fontId="2" fillId="0" borderId="22">
      <alignment vertical="top" wrapText="1"/>
    </xf>
    <xf numFmtId="0" fontId="2" fillId="0" borderId="22">
      <alignment horizontal="right"/>
    </xf>
    <xf numFmtId="2" fontId="2" fillId="0" borderId="22">
      <alignment horizontal="righ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30" fillId="0" borderId="0"/>
    <xf numFmtId="0" fontId="2" fillId="0" borderId="0"/>
    <xf numFmtId="0" fontId="1" fillId="0" borderId="0">
      <alignment horizontal="left" vertical="top" wrapText="1"/>
    </xf>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19" fillId="0" borderId="0"/>
    <xf numFmtId="0" fontId="101" fillId="0" borderId="0"/>
    <xf numFmtId="169" fontId="101" fillId="0" borderId="0" applyFont="0" applyFill="0" applyBorder="0" applyAlignment="0" applyProtection="0"/>
  </cellStyleXfs>
  <cellXfs count="933">
    <xf numFmtId="0" fontId="0" fillId="0" borderId="0" xfId="0"/>
    <xf numFmtId="0" fontId="1" fillId="0" borderId="0" xfId="0" applyFont="1" applyAlignment="1">
      <alignment vertical="center"/>
    </xf>
    <xf numFmtId="0" fontId="4" fillId="0" borderId="0" xfId="0" applyFont="1"/>
    <xf numFmtId="0" fontId="9" fillId="0" borderId="0" xfId="0" applyFont="1"/>
    <xf numFmtId="49" fontId="6" fillId="0" borderId="0" xfId="0" applyNumberFormat="1" applyFont="1" applyAlignment="1">
      <alignment horizontal="center" vertical="top" wrapText="1"/>
    </xf>
    <xf numFmtId="49" fontId="6" fillId="0" borderId="0" xfId="0" applyNumberFormat="1" applyFont="1" applyAlignment="1">
      <alignment horizontal="left" vertical="top" wrapText="1"/>
    </xf>
    <xf numFmtId="0" fontId="4" fillId="0" borderId="0" xfId="0" applyFont="1" applyAlignment="1">
      <alignment horizontal="center"/>
    </xf>
    <xf numFmtId="49" fontId="4" fillId="0" borderId="0" xfId="0" applyNumberFormat="1" applyFont="1" applyAlignment="1">
      <alignment horizontal="left" vertical="top" wrapText="1"/>
    </xf>
    <xf numFmtId="0" fontId="4" fillId="0" borderId="0" xfId="0" applyFont="1" applyAlignment="1">
      <alignment horizontal="left"/>
    </xf>
    <xf numFmtId="0" fontId="4" fillId="0" borderId="0" xfId="0" applyFont="1" applyAlignment="1">
      <alignment horizontal="center" wrapText="1"/>
    </xf>
    <xf numFmtId="0" fontId="4" fillId="0" borderId="0" xfId="0" applyFont="1" applyAlignment="1">
      <alignment horizontal="center" vertical="top"/>
    </xf>
    <xf numFmtId="49" fontId="3" fillId="0" borderId="0" xfId="0" applyNumberFormat="1" applyFont="1" applyAlignment="1">
      <alignment horizontal="left" vertical="top" wrapText="1"/>
    </xf>
    <xf numFmtId="49" fontId="4" fillId="0" borderId="0" xfId="0" applyNumberFormat="1" applyFont="1" applyAlignment="1">
      <alignment wrapText="1"/>
    </xf>
    <xf numFmtId="0" fontId="7" fillId="0" borderId="0" xfId="0" applyFont="1" applyAlignment="1">
      <alignment vertical="top" wrapText="1"/>
    </xf>
    <xf numFmtId="49" fontId="15" fillId="0" borderId="0" xfId="0" applyNumberFormat="1" applyFont="1" applyAlignment="1">
      <alignment horizontal="right" vertical="center" wrapText="1"/>
    </xf>
    <xf numFmtId="49" fontId="15" fillId="0" borderId="0" xfId="0" applyNumberFormat="1" applyFont="1" applyAlignment="1">
      <alignment horizontal="left" vertical="center" wrapText="1"/>
    </xf>
    <xf numFmtId="0" fontId="0" fillId="0" borderId="0" xfId="0" applyAlignment="1">
      <alignment vertical="center"/>
    </xf>
    <xf numFmtId="0" fontId="6" fillId="0" borderId="0" xfId="0" applyFont="1" applyAlignment="1">
      <alignment horizontal="right" vertical="center"/>
    </xf>
    <xf numFmtId="49" fontId="6" fillId="0" borderId="0" xfId="0" applyNumberFormat="1" applyFont="1" applyAlignment="1">
      <alignment horizontal="left" vertical="center" wrapText="1"/>
    </xf>
    <xf numFmtId="0" fontId="4" fillId="0" borderId="0" xfId="0" applyFont="1" applyAlignment="1">
      <alignment horizontal="right" vertical="top"/>
    </xf>
    <xf numFmtId="0" fontId="0" fillId="0" borderId="0" xfId="0" applyAlignment="1">
      <alignment vertical="center" wrapText="1"/>
    </xf>
    <xf numFmtId="0" fontId="10" fillId="0" borderId="0" xfId="0" applyFont="1"/>
    <xf numFmtId="0" fontId="9" fillId="0" borderId="0" xfId="0" applyFont="1" applyAlignment="1">
      <alignment horizontal="right" vertical="center"/>
    </xf>
    <xf numFmtId="2" fontId="0" fillId="0" borderId="0" xfId="0" applyNumberFormat="1"/>
    <xf numFmtId="0" fontId="4" fillId="0" borderId="0" xfId="0" applyFont="1" applyAlignment="1">
      <alignment vertical="center" wrapText="1"/>
    </xf>
    <xf numFmtId="0" fontId="10" fillId="0" borderId="0" xfId="0" applyFont="1" applyAlignment="1">
      <alignment horizontal="right" vertical="center"/>
    </xf>
    <xf numFmtId="0" fontId="0" fillId="0" borderId="0" xfId="0" applyAlignment="1">
      <alignment horizontal="center"/>
    </xf>
    <xf numFmtId="0" fontId="19" fillId="0" borderId="0" xfId="0" applyFont="1" applyAlignment="1">
      <alignment horizontal="center" vertical="center"/>
    </xf>
    <xf numFmtId="0" fontId="0" fillId="0" borderId="0" xfId="0" applyAlignment="1">
      <alignment horizontal="right"/>
    </xf>
    <xf numFmtId="0" fontId="5" fillId="0" borderId="0" xfId="0" applyFont="1" applyAlignment="1">
      <alignment horizontal="center" vertical="center"/>
    </xf>
    <xf numFmtId="0" fontId="5" fillId="0" borderId="0" xfId="0" applyFont="1" applyAlignment="1">
      <alignment horizontal="right" vertical="center"/>
    </xf>
    <xf numFmtId="0" fontId="19" fillId="0" borderId="1" xfId="0" applyFont="1" applyBorder="1" applyAlignment="1">
      <alignment horizontal="center" vertical="center"/>
    </xf>
    <xf numFmtId="0" fontId="72" fillId="0" borderId="1" xfId="0" applyFont="1" applyBorder="1" applyAlignment="1">
      <alignment vertical="center"/>
    </xf>
    <xf numFmtId="0" fontId="19" fillId="2" borderId="3" xfId="0" applyFont="1" applyFill="1" applyBorder="1" applyAlignment="1">
      <alignment horizontal="center" vertical="center"/>
    </xf>
    <xf numFmtId="0" fontId="72" fillId="2" borderId="3" xfId="0" applyFont="1" applyFill="1" applyBorder="1" applyAlignment="1">
      <alignment vertical="center"/>
    </xf>
    <xf numFmtId="0" fontId="19" fillId="30" borderId="3" xfId="0" applyFont="1" applyFill="1" applyBorder="1" applyAlignment="1">
      <alignment horizontal="center" vertical="center"/>
    </xf>
    <xf numFmtId="0" fontId="72" fillId="30" borderId="3" xfId="0" applyFont="1" applyFill="1" applyBorder="1" applyAlignment="1">
      <alignment horizontal="right" vertical="center"/>
    </xf>
    <xf numFmtId="0" fontId="19" fillId="31" borderId="3" xfId="0" applyFont="1" applyFill="1" applyBorder="1" applyAlignment="1">
      <alignment horizontal="center" vertical="center"/>
    </xf>
    <xf numFmtId="0" fontId="72" fillId="31" borderId="3" xfId="0" applyFont="1" applyFill="1" applyBorder="1" applyAlignment="1">
      <alignment vertical="center"/>
    </xf>
    <xf numFmtId="0" fontId="72" fillId="0" borderId="6" xfId="0" applyFont="1" applyBorder="1" applyAlignment="1">
      <alignment horizontal="center" vertical="center"/>
    </xf>
    <xf numFmtId="0" fontId="72" fillId="0" borderId="6" xfId="0" applyFont="1" applyBorder="1" applyAlignment="1">
      <alignment vertical="center"/>
    </xf>
    <xf numFmtId="0" fontId="19" fillId="0" borderId="30" xfId="0" applyFont="1" applyBorder="1" applyAlignment="1">
      <alignment vertical="center"/>
    </xf>
    <xf numFmtId="0" fontId="0" fillId="0" borderId="28" xfId="0" applyBorder="1" applyAlignment="1">
      <alignment horizontal="right"/>
    </xf>
    <xf numFmtId="0" fontId="0" fillId="0" borderId="0" xfId="0" applyAlignment="1">
      <alignment horizontal="left"/>
    </xf>
    <xf numFmtId="167" fontId="72" fillId="2" borderId="3" xfId="0" applyNumberFormat="1" applyFont="1" applyFill="1" applyBorder="1" applyAlignment="1">
      <alignment vertical="center"/>
    </xf>
    <xf numFmtId="167" fontId="72" fillId="30" borderId="3" xfId="0" applyNumberFormat="1" applyFont="1" applyFill="1" applyBorder="1" applyAlignment="1">
      <alignment horizontal="right" vertical="center"/>
    </xf>
    <xf numFmtId="167" fontId="72" fillId="31" borderId="3" xfId="0" applyNumberFormat="1" applyFont="1" applyFill="1" applyBorder="1" applyAlignment="1">
      <alignment vertical="center"/>
    </xf>
    <xf numFmtId="167" fontId="72" fillId="0" borderId="6" xfId="0" applyNumberFormat="1" applyFont="1" applyBorder="1" applyAlignment="1">
      <alignment vertical="center"/>
    </xf>
    <xf numFmtId="167" fontId="19" fillId="0" borderId="30" xfId="0" applyNumberFormat="1" applyFont="1" applyBorder="1" applyAlignment="1">
      <alignment vertical="center"/>
    </xf>
    <xf numFmtId="167" fontId="72" fillId="0" borderId="1" xfId="0" applyNumberFormat="1" applyFont="1" applyBorder="1" applyAlignment="1">
      <alignment vertical="center"/>
    </xf>
    <xf numFmtId="0" fontId="19" fillId="32" borderId="3" xfId="0" applyFont="1" applyFill="1" applyBorder="1" applyAlignment="1">
      <alignment horizontal="center" vertical="center"/>
    </xf>
    <xf numFmtId="0" fontId="72" fillId="32" borderId="3" xfId="0" applyFont="1" applyFill="1" applyBorder="1" applyAlignment="1">
      <alignment horizontal="right" vertical="center"/>
    </xf>
    <xf numFmtId="167" fontId="72" fillId="32" borderId="3" xfId="0" applyNumberFormat="1" applyFont="1" applyFill="1" applyBorder="1" applyAlignment="1">
      <alignment horizontal="right" vertical="center"/>
    </xf>
    <xf numFmtId="165" fontId="97" fillId="0" borderId="0" xfId="29" applyFont="1" applyAlignment="1" applyProtection="1">
      <alignment horizontal="left" vertical="top" wrapText="1"/>
    </xf>
    <xf numFmtId="0" fontId="72" fillId="30" borderId="3" xfId="0" applyFont="1" applyFill="1" applyBorder="1" applyAlignment="1">
      <alignment horizontal="center" vertical="center"/>
    </xf>
    <xf numFmtId="0" fontId="72" fillId="30" borderId="3" xfId="0" applyFont="1" applyFill="1" applyBorder="1" applyAlignment="1">
      <alignment horizontal="left" vertical="center"/>
    </xf>
    <xf numFmtId="0" fontId="74" fillId="0" borderId="5" xfId="0" applyFont="1" applyBorder="1" applyAlignment="1">
      <alignment horizontal="center" vertical="center"/>
    </xf>
    <xf numFmtId="0" fontId="74" fillId="0" borderId="5" xfId="0" applyFont="1" applyBorder="1" applyAlignment="1">
      <alignment vertical="center" wrapText="1"/>
    </xf>
    <xf numFmtId="0" fontId="15" fillId="0" borderId="29" xfId="0" applyFont="1" applyBorder="1" applyAlignment="1">
      <alignment horizontal="center" vertical="center"/>
    </xf>
    <xf numFmtId="0" fontId="15" fillId="0" borderId="28" xfId="0" applyFont="1" applyBorder="1" applyAlignment="1">
      <alignment vertical="center" wrapText="1"/>
    </xf>
    <xf numFmtId="0" fontId="72" fillId="2" borderId="3" xfId="0" applyFont="1" applyFill="1" applyBorder="1" applyAlignment="1">
      <alignment horizontal="center" vertical="center"/>
    </xf>
    <xf numFmtId="0" fontId="72" fillId="2" borderId="3" xfId="0" applyFont="1" applyFill="1" applyBorder="1" applyAlignment="1">
      <alignment horizontal="left" vertical="center"/>
    </xf>
    <xf numFmtId="0" fontId="72" fillId="32" borderId="3" xfId="0" applyFont="1" applyFill="1" applyBorder="1" applyAlignment="1">
      <alignment horizontal="center" vertical="center"/>
    </xf>
    <xf numFmtId="0" fontId="72" fillId="32" borderId="3" xfId="0" applyFont="1" applyFill="1" applyBorder="1" applyAlignment="1">
      <alignment horizontal="left" vertical="center"/>
    </xf>
    <xf numFmtId="0" fontId="72" fillId="31" borderId="3" xfId="0" applyFont="1" applyFill="1" applyBorder="1" applyAlignment="1">
      <alignment horizontal="center" vertical="center"/>
    </xf>
    <xf numFmtId="0" fontId="72" fillId="31" borderId="3" xfId="0" applyFont="1" applyFill="1" applyBorder="1" applyAlignment="1">
      <alignment horizontal="left" vertical="center" wrapText="1"/>
    </xf>
    <xf numFmtId="0" fontId="72" fillId="0" borderId="6" xfId="0" applyFont="1" applyBorder="1" applyAlignment="1">
      <alignment vertical="center" wrapText="1"/>
    </xf>
    <xf numFmtId="0" fontId="76" fillId="0" borderId="0" xfId="0" applyFont="1" applyAlignment="1">
      <alignment horizontal="center" vertical="center"/>
    </xf>
    <xf numFmtId="0" fontId="19" fillId="0" borderId="0" xfId="0" applyFont="1" applyAlignment="1">
      <alignment horizontal="left" vertical="center"/>
    </xf>
    <xf numFmtId="0" fontId="76" fillId="0" borderId="4" xfId="0" applyFont="1" applyBorder="1" applyAlignment="1">
      <alignment horizontal="center" vertical="center"/>
    </xf>
    <xf numFmtId="0" fontId="72" fillId="0" borderId="1" xfId="0" applyFont="1" applyBorder="1" applyAlignment="1">
      <alignment vertical="center" wrapText="1"/>
    </xf>
    <xf numFmtId="164" fontId="85" fillId="0" borderId="0" xfId="0" applyNumberFormat="1" applyFont="1" applyAlignment="1" applyProtection="1">
      <alignment horizontal="center"/>
      <protection locked="0"/>
    </xf>
    <xf numFmtId="164" fontId="4" fillId="0" borderId="0" xfId="0" applyNumberFormat="1" applyFont="1" applyAlignment="1" applyProtection="1">
      <alignment horizontal="right"/>
      <protection locked="0"/>
    </xf>
    <xf numFmtId="164" fontId="4" fillId="0" borderId="0" xfId="0" applyNumberFormat="1" applyFont="1" applyAlignment="1" applyProtection="1">
      <alignment horizontal="right" vertical="center" wrapText="1"/>
      <protection locked="0"/>
    </xf>
    <xf numFmtId="164" fontId="7" fillId="0" borderId="0" xfId="0" applyNumberFormat="1" applyFont="1" applyAlignment="1" applyProtection="1">
      <alignment horizontal="right" wrapText="1"/>
      <protection locked="0"/>
    </xf>
    <xf numFmtId="164" fontId="22" fillId="0" borderId="0" xfId="0" applyNumberFormat="1" applyFont="1" applyAlignment="1" applyProtection="1">
      <alignment horizontal="right" vertical="center" wrapText="1"/>
      <protection locked="0"/>
    </xf>
    <xf numFmtId="164" fontId="4" fillId="0" borderId="0" xfId="0" applyNumberFormat="1" applyFont="1" applyAlignment="1" applyProtection="1">
      <alignment horizontal="right" wrapText="1"/>
      <protection locked="0"/>
    </xf>
    <xf numFmtId="164" fontId="7" fillId="0" borderId="0" xfId="0" applyNumberFormat="1" applyFont="1" applyAlignment="1" applyProtection="1">
      <alignment horizontal="center" wrapText="1"/>
      <protection locked="0"/>
    </xf>
    <xf numFmtId="0" fontId="9" fillId="0" borderId="0" xfId="0" applyFont="1" applyAlignment="1">
      <alignment vertical="center"/>
    </xf>
    <xf numFmtId="0" fontId="71" fillId="0" borderId="0" xfId="0" applyFont="1" applyAlignment="1">
      <alignment vertical="center"/>
    </xf>
    <xf numFmtId="0" fontId="10" fillId="0" borderId="0" xfId="0" applyFont="1" applyAlignment="1">
      <alignment vertical="center"/>
    </xf>
    <xf numFmtId="0" fontId="9" fillId="0" borderId="0" xfId="0" applyFont="1" applyAlignment="1">
      <alignment horizontal="left" vertical="center"/>
    </xf>
    <xf numFmtId="0" fontId="5" fillId="0" borderId="7" xfId="0" applyFont="1" applyBorder="1" applyAlignment="1">
      <alignment horizontal="center" vertical="center" wrapText="1"/>
    </xf>
    <xf numFmtId="49" fontId="5" fillId="0" borderId="8" xfId="0" applyNumberFormat="1" applyFont="1" applyBorder="1" applyAlignment="1">
      <alignment horizontal="center" vertical="center" wrapText="1"/>
    </xf>
    <xf numFmtId="4" fontId="5" fillId="0" borderId="7" xfId="0" applyNumberFormat="1" applyFont="1" applyBorder="1" applyAlignment="1">
      <alignment horizontal="center" vertical="center" wrapText="1"/>
    </xf>
    <xf numFmtId="164" fontId="5" fillId="0" borderId="7" xfId="0" applyNumberFormat="1" applyFont="1" applyBorder="1" applyAlignment="1">
      <alignment horizontal="center" vertical="center" wrapText="1"/>
    </xf>
    <xf numFmtId="0" fontId="4" fillId="0" borderId="0" xfId="0" applyFont="1" applyAlignment="1">
      <alignment vertical="top" wrapText="1"/>
    </xf>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4" fontId="6" fillId="0" borderId="0" xfId="0" applyNumberFormat="1" applyFont="1" applyAlignment="1">
      <alignment horizontal="center" wrapText="1"/>
    </xf>
    <xf numFmtId="164" fontId="6" fillId="0" borderId="0" xfId="0" applyNumberFormat="1" applyFont="1" applyAlignment="1">
      <alignment horizontal="center" wrapText="1"/>
    </xf>
    <xf numFmtId="0" fontId="18" fillId="2" borderId="0" xfId="0" applyFont="1" applyFill="1" applyAlignment="1">
      <alignment horizontal="center" wrapText="1"/>
    </xf>
    <xf numFmtId="0" fontId="18" fillId="2" borderId="0" xfId="0" applyFont="1" applyFill="1" applyAlignment="1">
      <alignment horizontal="left" wrapText="1"/>
    </xf>
    <xf numFmtId="164" fontId="7" fillId="2" borderId="0" xfId="0" applyNumberFormat="1" applyFont="1" applyFill="1" applyAlignment="1">
      <alignment horizontal="right" wrapText="1"/>
    </xf>
    <xf numFmtId="0" fontId="19" fillId="0" borderId="0" xfId="0" applyFont="1" applyAlignment="1">
      <alignment vertical="top"/>
    </xf>
    <xf numFmtId="0" fontId="15" fillId="0" borderId="0" xfId="0" applyFont="1" applyAlignment="1">
      <alignment horizontal="center" vertical="center" wrapText="1"/>
    </xf>
    <xf numFmtId="49" fontId="15" fillId="0" borderId="0" xfId="0" applyNumberFormat="1" applyFont="1" applyAlignment="1">
      <alignment horizontal="center" vertical="center" wrapText="1"/>
    </xf>
    <xf numFmtId="4" fontId="15" fillId="0" borderId="0" xfId="0" applyNumberFormat="1" applyFont="1" applyAlignment="1">
      <alignment horizontal="center" wrapText="1"/>
    </xf>
    <xf numFmtId="164" fontId="15" fillId="0" borderId="0" xfId="0" applyNumberFormat="1" applyFont="1" applyAlignment="1">
      <alignment horizontal="center" wrapText="1"/>
    </xf>
    <xf numFmtId="0" fontId="5" fillId="0" borderId="0" xfId="0" applyFont="1" applyAlignment="1">
      <alignment vertical="top" wrapText="1"/>
    </xf>
    <xf numFmtId="0" fontId="10" fillId="0" borderId="0" xfId="0" applyFont="1" applyAlignment="1">
      <alignment horizontal="center" vertical="center" wrapText="1"/>
    </xf>
    <xf numFmtId="0" fontId="10" fillId="0" borderId="0" xfId="0" applyFont="1" applyAlignment="1">
      <alignment vertical="top" wrapText="1"/>
    </xf>
    <xf numFmtId="0" fontId="10" fillId="0" borderId="0" xfId="0" applyFont="1" applyAlignment="1">
      <alignment horizontal="center" wrapText="1"/>
    </xf>
    <xf numFmtId="164" fontId="9" fillId="0" borderId="0" xfId="0" applyNumberFormat="1" applyFont="1" applyAlignment="1">
      <alignment horizontal="right" wrapText="1"/>
    </xf>
    <xf numFmtId="0" fontId="5" fillId="0" borderId="0" xfId="0" applyFont="1"/>
    <xf numFmtId="0" fontId="12" fillId="0" borderId="0" xfId="0" applyFont="1" applyAlignment="1">
      <alignment horizontal="center" vertical="center" wrapText="1"/>
    </xf>
    <xf numFmtId="0" fontId="12" fillId="0" borderId="0" xfId="0" applyFont="1" applyAlignment="1">
      <alignment vertical="top" wrapText="1"/>
    </xf>
    <xf numFmtId="0" fontId="12" fillId="0" borderId="0" xfId="0" applyFont="1" applyAlignment="1">
      <alignment horizontal="center" wrapText="1"/>
    </xf>
    <xf numFmtId="164" fontId="7" fillId="0" borderId="0" xfId="0" applyNumberFormat="1" applyFont="1" applyAlignment="1">
      <alignment horizontal="right" wrapText="1"/>
    </xf>
    <xf numFmtId="0" fontId="4" fillId="0" borderId="0" xfId="0" applyFont="1" applyAlignment="1">
      <alignment horizontal="righ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vertical="top" wrapText="1"/>
    </xf>
    <xf numFmtId="4" fontId="4" fillId="0" borderId="0" xfId="0" applyNumberFormat="1" applyFont="1" applyAlignment="1">
      <alignment horizontal="center" wrapText="1"/>
    </xf>
    <xf numFmtId="164" fontId="4" fillId="0" borderId="0" xfId="0" applyNumberFormat="1" applyFont="1" applyAlignment="1">
      <alignment horizontal="right" wrapText="1"/>
    </xf>
    <xf numFmtId="0" fontId="7" fillId="0" borderId="0" xfId="0" applyFont="1" applyAlignment="1">
      <alignment horizontal="right" vertical="top" wrapText="1"/>
    </xf>
    <xf numFmtId="0" fontId="7" fillId="0" borderId="0" xfId="0" applyFont="1" applyAlignment="1">
      <alignment horizontal="left" vertical="top" wrapText="1"/>
    </xf>
    <xf numFmtId="4" fontId="7" fillId="0" borderId="0" xfId="0" applyNumberFormat="1" applyFont="1" applyAlignment="1">
      <alignment horizontal="center" wrapText="1"/>
    </xf>
    <xf numFmtId="164" fontId="7" fillId="0" borderId="0" xfId="0" applyNumberFormat="1" applyFont="1" applyAlignment="1">
      <alignment vertical="top" wrapText="1"/>
    </xf>
    <xf numFmtId="164" fontId="4" fillId="0" borderId="0" xfId="0" applyNumberFormat="1" applyFont="1" applyAlignment="1">
      <alignment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80" fillId="0" borderId="0" xfId="0" applyFont="1" applyAlignment="1">
      <alignment horizontal="right" vertical="top" wrapText="1"/>
    </xf>
    <xf numFmtId="164" fontId="21" fillId="0" borderId="0" xfId="0" applyNumberFormat="1" applyFont="1" applyAlignment="1">
      <alignment horizontal="right" wrapText="1"/>
    </xf>
    <xf numFmtId="164" fontId="4" fillId="0" borderId="0" xfId="0" applyNumberFormat="1" applyFont="1" applyAlignment="1">
      <alignment horizontal="right"/>
    </xf>
    <xf numFmtId="0" fontId="4" fillId="0" borderId="0" xfId="0" applyFont="1" applyAlignment="1">
      <alignment horizontal="left" wrapText="1"/>
    </xf>
    <xf numFmtId="4" fontId="21" fillId="0" borderId="0" xfId="0" applyNumberFormat="1" applyFont="1" applyAlignment="1">
      <alignment horizontal="left" wrapText="1"/>
    </xf>
    <xf numFmtId="164" fontId="4" fillId="0" borderId="0" xfId="0" applyNumberFormat="1" applyFont="1" applyAlignment="1">
      <alignment horizontal="left"/>
    </xf>
    <xf numFmtId="164" fontId="4" fillId="0" borderId="0" xfId="0" applyNumberFormat="1" applyFont="1"/>
    <xf numFmtId="0" fontId="4" fillId="0" borderId="0" xfId="0" applyFont="1" applyAlignment="1">
      <alignment vertical="top"/>
    </xf>
    <xf numFmtId="49" fontId="4" fillId="0" borderId="0" xfId="1" applyNumberFormat="1" applyFont="1" applyAlignment="1">
      <alignment horizontal="left" vertical="top" wrapText="1"/>
    </xf>
    <xf numFmtId="2" fontId="4" fillId="0" borderId="0" xfId="0" applyNumberFormat="1" applyFont="1" applyAlignment="1">
      <alignment horizontal="center"/>
    </xf>
    <xf numFmtId="2" fontId="4" fillId="0" borderId="0" xfId="0" applyNumberFormat="1" applyFont="1" applyAlignment="1">
      <alignment horizontal="center" wrapText="1"/>
    </xf>
    <xf numFmtId="164" fontId="4" fillId="0" borderId="0" xfId="0" applyNumberFormat="1" applyFont="1" applyAlignment="1">
      <alignment horizontal="right" vertical="top"/>
    </xf>
    <xf numFmtId="0" fontId="7" fillId="0" borderId="0" xfId="0" applyFont="1" applyAlignment="1">
      <alignment horizontal="right" vertical="center" wrapText="1"/>
    </xf>
    <xf numFmtId="4" fontId="4" fillId="0" borderId="0" xfId="0" applyNumberFormat="1" applyFont="1" applyAlignment="1">
      <alignment horizontal="center" vertical="center" wrapText="1"/>
    </xf>
    <xf numFmtId="164" fontId="4" fillId="0" borderId="0" xfId="0" applyNumberFormat="1" applyFont="1" applyAlignment="1">
      <alignment horizontal="right" vertical="center" wrapText="1"/>
    </xf>
    <xf numFmtId="164" fontId="4" fillId="0" borderId="0" xfId="0" applyNumberFormat="1" applyFont="1" applyAlignment="1">
      <alignment horizontal="right" vertical="center"/>
    </xf>
    <xf numFmtId="16" fontId="4" fillId="0" borderId="0" xfId="0" applyNumberFormat="1" applyFont="1" applyAlignment="1">
      <alignment horizontal="right" vertical="top" wrapText="1"/>
    </xf>
    <xf numFmtId="0" fontId="4" fillId="0" borderId="0" xfId="1" applyFont="1" applyAlignment="1">
      <alignment horizontal="left" vertical="top" wrapText="1"/>
    </xf>
    <xf numFmtId="0" fontId="73" fillId="0" borderId="0" xfId="0" applyFont="1" applyAlignment="1">
      <alignment vertical="top" wrapText="1"/>
    </xf>
    <xf numFmtId="0" fontId="4" fillId="0" borderId="0" xfId="0" applyFont="1" applyAlignment="1">
      <alignment horizontal="right" wrapText="1"/>
    </xf>
    <xf numFmtId="0" fontId="77" fillId="0" borderId="0" xfId="0" applyFont="1" applyAlignment="1">
      <alignment wrapText="1"/>
    </xf>
    <xf numFmtId="4" fontId="4" fillId="0" borderId="0" xfId="0" applyNumberFormat="1" applyFont="1" applyAlignment="1">
      <alignment horizontal="center"/>
    </xf>
    <xf numFmtId="49" fontId="4" fillId="0" borderId="0" xfId="1" applyNumberFormat="1" applyFont="1" applyAlignment="1">
      <alignment horizontal="justify" vertical="center" wrapText="1"/>
    </xf>
    <xf numFmtId="164" fontId="4" fillId="0" borderId="0" xfId="0" applyNumberFormat="1" applyFont="1" applyAlignment="1">
      <alignment vertical="center" wrapText="1"/>
    </xf>
    <xf numFmtId="0" fontId="9" fillId="0" borderId="5" xfId="0" applyFont="1" applyBorder="1" applyAlignment="1">
      <alignment horizontal="right" vertical="center" wrapText="1"/>
    </xf>
    <xf numFmtId="0" fontId="10" fillId="0" borderId="5" xfId="0" applyFont="1" applyBorder="1" applyAlignment="1">
      <alignment vertical="center" wrapText="1"/>
    </xf>
    <xf numFmtId="0" fontId="9" fillId="0" borderId="5" xfId="0" applyFont="1" applyBorder="1" applyAlignment="1">
      <alignment horizontal="center" vertical="center" wrapText="1"/>
    </xf>
    <xf numFmtId="164" fontId="10" fillId="0" borderId="5" xfId="0" applyNumberFormat="1" applyFont="1" applyBorder="1" applyAlignment="1">
      <alignment horizontal="right" vertical="center" wrapText="1"/>
    </xf>
    <xf numFmtId="0" fontId="9" fillId="0" borderId="0" xfId="0" applyFont="1" applyAlignment="1">
      <alignment horizontal="right" vertical="top" wrapText="1"/>
    </xf>
    <xf numFmtId="0" fontId="5" fillId="0" borderId="0" xfId="0" applyFont="1" applyAlignment="1">
      <alignment horizontal="left" vertical="top" wrapText="1"/>
    </xf>
    <xf numFmtId="0" fontId="5" fillId="0" borderId="0" xfId="0" applyFont="1" applyAlignment="1">
      <alignment horizontal="center" wrapText="1"/>
    </xf>
    <xf numFmtId="4" fontId="9" fillId="0" borderId="0" xfId="0" applyNumberFormat="1" applyFont="1" applyAlignment="1">
      <alignment horizontal="center" wrapText="1"/>
    </xf>
    <xf numFmtId="164" fontId="5" fillId="0" borderId="0" xfId="0" applyNumberFormat="1" applyFont="1" applyAlignment="1">
      <alignment horizontal="right" wrapText="1"/>
    </xf>
    <xf numFmtId="4" fontId="12" fillId="0" borderId="0" xfId="0" applyNumberFormat="1" applyFont="1" applyAlignment="1">
      <alignment horizontal="center" wrapText="1"/>
    </xf>
    <xf numFmtId="0" fontId="7" fillId="0" borderId="0" xfId="0" applyFont="1" applyAlignment="1">
      <alignment horizontal="center" wrapText="1"/>
    </xf>
    <xf numFmtId="0" fontId="6" fillId="0" borderId="0" xfId="0" applyFont="1" applyAlignment="1">
      <alignment horizontal="center"/>
    </xf>
    <xf numFmtId="0" fontId="5" fillId="0" borderId="0" xfId="0" applyFont="1" applyAlignment="1">
      <alignment wrapText="1"/>
    </xf>
    <xf numFmtId="0" fontId="10" fillId="0" borderId="0" xfId="0" applyFont="1" applyAlignment="1">
      <alignment vertical="center" wrapText="1"/>
    </xf>
    <xf numFmtId="0" fontId="4" fillId="0" borderId="0" xfId="0" applyFont="1" applyAlignment="1">
      <alignment wrapText="1"/>
    </xf>
    <xf numFmtId="0" fontId="7" fillId="0" borderId="0" xfId="0" applyFont="1" applyAlignment="1">
      <alignment horizontal="center" vertical="center" wrapText="1"/>
    </xf>
    <xf numFmtId="0" fontId="4" fillId="0" borderId="0" xfId="1" applyFont="1" applyAlignment="1">
      <alignment vertical="top" wrapText="1"/>
    </xf>
    <xf numFmtId="0" fontId="7" fillId="0" borderId="0" xfId="0" applyFont="1" applyAlignment="1">
      <alignment horizontal="left" vertical="center" wrapText="1"/>
    </xf>
    <xf numFmtId="0" fontId="0" fillId="0" borderId="0" xfId="0" applyAlignment="1">
      <alignment horizontal="left" vertical="center" wrapText="1"/>
    </xf>
    <xf numFmtId="0" fontId="80" fillId="0" borderId="0" xfId="0" applyFont="1" applyAlignment="1">
      <alignment horizontal="center" wrapText="1"/>
    </xf>
    <xf numFmtId="4" fontId="0" fillId="0" borderId="0" xfId="0" applyNumberFormat="1" applyAlignment="1">
      <alignment horizontal="center" vertical="center" wrapText="1"/>
    </xf>
    <xf numFmtId="164" fontId="0" fillId="0" borderId="0" xfId="0" applyNumberFormat="1" applyAlignment="1">
      <alignment horizontal="right" vertical="center"/>
    </xf>
    <xf numFmtId="0" fontId="5" fillId="0" borderId="5" xfId="0" applyFont="1" applyBorder="1" applyAlignment="1">
      <alignment horizontal="right" vertical="center" wrapText="1"/>
    </xf>
    <xf numFmtId="0" fontId="15" fillId="0" borderId="5" xfId="0" applyFont="1" applyBorder="1" applyAlignment="1">
      <alignment vertical="center" wrapText="1"/>
    </xf>
    <xf numFmtId="0" fontId="5" fillId="0" borderId="5" xfId="0" applyFont="1" applyBorder="1" applyAlignment="1">
      <alignment horizontal="center" vertical="center" wrapText="1"/>
    </xf>
    <xf numFmtId="0" fontId="12" fillId="0" borderId="0" xfId="0" applyFont="1" applyAlignment="1">
      <alignment vertical="center" wrapText="1"/>
    </xf>
    <xf numFmtId="0" fontId="4" fillId="0" borderId="0" xfId="1" applyFont="1" applyAlignment="1">
      <alignment horizontal="center"/>
    </xf>
    <xf numFmtId="4" fontId="4" fillId="0" borderId="0" xfId="1" applyNumberFormat="1" applyFont="1" applyAlignment="1">
      <alignment horizontal="center"/>
    </xf>
    <xf numFmtId="4" fontId="4" fillId="0" borderId="0" xfId="1" applyNumberFormat="1" applyFont="1" applyAlignment="1">
      <alignment horizontal="center" wrapText="1"/>
    </xf>
    <xf numFmtId="164" fontId="4" fillId="0" borderId="0" xfId="1" applyNumberFormat="1" applyFont="1" applyAlignment="1">
      <alignment horizontal="right" wrapText="1"/>
    </xf>
    <xf numFmtId="0" fontId="4" fillId="0" borderId="0" xfId="0" applyFont="1" applyAlignment="1">
      <alignment horizontal="left" vertical="center"/>
    </xf>
    <xf numFmtId="4" fontId="7" fillId="0" borderId="0" xfId="0" applyNumberFormat="1" applyFont="1" applyAlignment="1">
      <alignment horizontal="center" vertical="center" wrapText="1"/>
    </xf>
    <xf numFmtId="0" fontId="5" fillId="0" borderId="0" xfId="0" applyFont="1" applyAlignment="1">
      <alignment horizontal="right" vertical="center" wrapText="1"/>
    </xf>
    <xf numFmtId="0" fontId="15" fillId="0" borderId="0" xfId="0" applyFont="1" applyAlignment="1">
      <alignment vertical="center" wrapText="1"/>
    </xf>
    <xf numFmtId="0" fontId="5" fillId="0" borderId="0" xfId="0" applyFont="1" applyAlignment="1">
      <alignment horizontal="center" vertical="center" wrapText="1"/>
    </xf>
    <xf numFmtId="164" fontId="15" fillId="0" borderId="0" xfId="0" applyNumberFormat="1" applyFont="1" applyAlignment="1">
      <alignment horizontal="right" vertical="center" wrapText="1"/>
    </xf>
    <xf numFmtId="0" fontId="0" fillId="0" borderId="0" xfId="0" applyAlignment="1">
      <alignment wrapText="1"/>
    </xf>
    <xf numFmtId="16" fontId="4" fillId="0" borderId="0" xfId="0" applyNumberFormat="1" applyFont="1" applyAlignment="1">
      <alignment horizontal="left" vertical="top" wrapText="1"/>
    </xf>
    <xf numFmtId="0" fontId="9" fillId="0" borderId="0" xfId="0" applyFont="1" applyAlignment="1">
      <alignment vertical="center" wrapText="1"/>
    </xf>
    <xf numFmtId="0" fontId="9" fillId="0" borderId="0" xfId="0" applyFont="1" applyAlignment="1">
      <alignment horizontal="center" wrapText="1"/>
    </xf>
    <xf numFmtId="0" fontId="15" fillId="0" borderId="0" xfId="0" applyFont="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right" vertical="top" wrapText="1"/>
    </xf>
    <xf numFmtId="0" fontId="1" fillId="0" borderId="0" xfId="0" applyFont="1" applyAlignment="1">
      <alignment wrapText="1"/>
    </xf>
    <xf numFmtId="0" fontId="15" fillId="0" borderId="0" xfId="0" applyFont="1" applyAlignment="1">
      <alignment vertical="top" wrapText="1"/>
    </xf>
    <xf numFmtId="164" fontId="7" fillId="0" borderId="0" xfId="0" applyNumberFormat="1" applyFont="1" applyAlignment="1">
      <alignment wrapText="1"/>
    </xf>
    <xf numFmtId="0" fontId="20" fillId="0" borderId="0" xfId="0" applyFont="1" applyAlignment="1">
      <alignment vertical="center" wrapText="1"/>
    </xf>
    <xf numFmtId="0" fontId="7" fillId="0" borderId="0" xfId="0" applyFont="1" applyAlignment="1">
      <alignment vertical="center" wrapText="1"/>
    </xf>
    <xf numFmtId="16" fontId="7" fillId="0" borderId="0" xfId="0" applyNumberFormat="1" applyFont="1" applyAlignment="1">
      <alignment horizontal="left" vertical="top" wrapText="1"/>
    </xf>
    <xf numFmtId="0" fontId="12" fillId="0" borderId="0" xfId="0" applyFont="1" applyAlignment="1">
      <alignment horizontal="right" vertical="center" wrapText="1"/>
    </xf>
    <xf numFmtId="0" fontId="20" fillId="0" borderId="0" xfId="0" applyFont="1" applyAlignment="1">
      <alignment horizontal="left" vertical="top" wrapText="1"/>
    </xf>
    <xf numFmtId="0" fontId="94" fillId="0" borderId="0" xfId="0" applyFont="1" applyAlignment="1">
      <alignment horizontal="left" vertical="top" wrapText="1"/>
    </xf>
    <xf numFmtId="0" fontId="79" fillId="0" borderId="0" xfId="0" applyFont="1" applyAlignment="1">
      <alignment wrapText="1"/>
    </xf>
    <xf numFmtId="0" fontId="21" fillId="0" borderId="0" xfId="0" applyFont="1" applyAlignment="1">
      <alignment horizontal="right" vertical="top" wrapText="1"/>
    </xf>
    <xf numFmtId="0" fontId="22" fillId="0" borderId="0" xfId="0" applyFont="1" applyAlignment="1">
      <alignment horizontal="center" wrapText="1"/>
    </xf>
    <xf numFmtId="0" fontId="21" fillId="0" borderId="0" xfId="0" applyFont="1" applyAlignment="1">
      <alignment horizontal="center" wrapText="1"/>
    </xf>
    <xf numFmtId="0" fontId="21" fillId="0" borderId="0" xfId="0" applyFont="1" applyAlignment="1">
      <alignment wrapText="1"/>
    </xf>
    <xf numFmtId="4" fontId="9" fillId="0" borderId="5" xfId="0" applyNumberFormat="1" applyFont="1" applyBorder="1" applyAlignment="1">
      <alignment horizontal="center" vertical="center" wrapText="1"/>
    </xf>
    <xf numFmtId="0" fontId="4" fillId="0" borderId="0" xfId="0" applyFont="1" applyAlignment="1">
      <alignment horizontal="right" vertical="center" wrapText="1"/>
    </xf>
    <xf numFmtId="0" fontId="4" fillId="0" borderId="0" xfId="1" applyFont="1" applyAlignment="1">
      <alignment horizontal="left" vertical="center" wrapText="1"/>
    </xf>
    <xf numFmtId="0" fontId="15" fillId="0" borderId="0" xfId="0" applyFont="1" applyAlignment="1">
      <alignment horizontal="center" wrapText="1"/>
    </xf>
    <xf numFmtId="0" fontId="6" fillId="0" borderId="0" xfId="0" applyFont="1" applyAlignment="1">
      <alignment vertical="center" wrapText="1"/>
    </xf>
    <xf numFmtId="0" fontId="6" fillId="0" borderId="0" xfId="0" applyFont="1" applyAlignment="1">
      <alignment horizontal="center" wrapText="1"/>
    </xf>
    <xf numFmtId="0" fontId="4"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wrapText="1"/>
    </xf>
    <xf numFmtId="164" fontId="9" fillId="0" borderId="0" xfId="0" applyNumberFormat="1" applyFont="1" applyAlignment="1">
      <alignment horizontal="right" vertical="center" wrapText="1"/>
    </xf>
    <xf numFmtId="49" fontId="4" fillId="0" borderId="0" xfId="0" applyNumberFormat="1" applyFont="1" applyAlignment="1">
      <alignment horizontal="right" vertical="top" wrapText="1"/>
    </xf>
    <xf numFmtId="0" fontId="21" fillId="0" borderId="0" xfId="0" applyFont="1"/>
    <xf numFmtId="49" fontId="4" fillId="0" borderId="0" xfId="0" applyNumberFormat="1" applyFont="1" applyAlignment="1">
      <alignment horizontal="right" wrapText="1"/>
    </xf>
    <xf numFmtId="0" fontId="4" fillId="0" borderId="0" xfId="0" applyFont="1" applyAlignment="1">
      <alignment horizontal="right" vertical="center"/>
    </xf>
    <xf numFmtId="0" fontId="4" fillId="0" borderId="0" xfId="1" applyFont="1" applyAlignment="1">
      <alignment horizontal="center" wrapText="1"/>
    </xf>
    <xf numFmtId="49" fontId="4" fillId="0" borderId="0" xfId="0" applyNumberFormat="1" applyFont="1" applyAlignment="1">
      <alignment horizontal="right"/>
    </xf>
    <xf numFmtId="164" fontId="10" fillId="0" borderId="0" xfId="0" applyNumberFormat="1" applyFont="1" applyAlignment="1">
      <alignment horizontal="right" vertical="center" wrapText="1"/>
    </xf>
    <xf numFmtId="49" fontId="12" fillId="0" borderId="0" xfId="0" applyNumberFormat="1" applyFont="1" applyAlignment="1">
      <alignment horizontal="left" vertical="center" wrapText="1"/>
    </xf>
    <xf numFmtId="4" fontId="4" fillId="0" borderId="0" xfId="0" applyNumberFormat="1" applyFont="1" applyAlignment="1">
      <alignment horizontal="right" wrapText="1"/>
    </xf>
    <xf numFmtId="0" fontId="20" fillId="0" borderId="0" xfId="0" applyFont="1" applyAlignment="1">
      <alignment horizontal="center" vertical="center" wrapText="1"/>
    </xf>
    <xf numFmtId="164" fontId="7" fillId="0" borderId="0" xfId="0" applyNumberFormat="1" applyFont="1" applyAlignment="1">
      <alignment horizontal="right" vertical="center" wrapText="1"/>
    </xf>
    <xf numFmtId="0" fontId="0" fillId="0" borderId="0" xfId="0" applyAlignment="1">
      <alignment horizontal="right" vertical="center" wrapText="1"/>
    </xf>
    <xf numFmtId="0" fontId="0" fillId="0" borderId="0" xfId="0" applyAlignment="1">
      <alignment horizontal="left" vertical="center"/>
    </xf>
    <xf numFmtId="0" fontId="2" fillId="0" borderId="0" xfId="0" applyFont="1" applyAlignment="1">
      <alignment horizontal="center" vertical="center" wrapText="1"/>
    </xf>
    <xf numFmtId="164" fontId="2" fillId="0" borderId="0" xfId="0" applyNumberFormat="1" applyFont="1" applyAlignment="1">
      <alignment horizontal="right" vertical="center" wrapText="1"/>
    </xf>
    <xf numFmtId="0" fontId="4" fillId="0" borderId="0" xfId="0" applyFont="1" applyAlignment="1">
      <alignment vertical="center"/>
    </xf>
    <xf numFmtId="4" fontId="6" fillId="0" borderId="0" xfId="0" applyNumberFormat="1" applyFont="1" applyAlignment="1">
      <alignment horizontal="center" vertical="center" wrapText="1"/>
    </xf>
    <xf numFmtId="4" fontId="4" fillId="0" borderId="0" xfId="0" applyNumberFormat="1" applyFont="1" applyAlignment="1">
      <alignment horizontal="right" vertical="center" wrapText="1"/>
    </xf>
    <xf numFmtId="0" fontId="20" fillId="0" borderId="0" xfId="0" applyFont="1" applyAlignment="1">
      <alignment horizontal="left" wrapText="1"/>
    </xf>
    <xf numFmtId="0" fontId="18" fillId="2" borderId="0" xfId="0" applyFont="1" applyFill="1" applyAlignment="1">
      <alignment horizontal="center" vertical="center" wrapText="1"/>
    </xf>
    <xf numFmtId="0" fontId="18" fillId="2" borderId="0" xfId="0" applyFont="1" applyFill="1" applyAlignment="1">
      <alignment horizontal="left" vertical="center" wrapText="1"/>
    </xf>
    <xf numFmtId="164" fontId="7" fillId="2" borderId="0" xfId="0" applyNumberFormat="1" applyFont="1" applyFill="1" applyAlignment="1">
      <alignment horizontal="right" vertical="center" wrapText="1"/>
    </xf>
    <xf numFmtId="0" fontId="19" fillId="0" borderId="0" xfId="0" applyFont="1" applyAlignment="1">
      <alignment vertical="center"/>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10" fillId="0" borderId="3" xfId="0" applyFont="1" applyBorder="1" applyAlignment="1">
      <alignment horizontal="center" vertical="center" wrapText="1"/>
    </xf>
    <xf numFmtId="167" fontId="9" fillId="0" borderId="3" xfId="0" applyNumberFormat="1" applyFont="1" applyBorder="1" applyAlignment="1">
      <alignment horizontal="right" vertical="center" wrapText="1"/>
    </xf>
    <xf numFmtId="0" fontId="18" fillId="0" borderId="29" xfId="0" applyFont="1" applyBorder="1" applyAlignment="1">
      <alignment horizontal="center" vertical="center" wrapText="1"/>
    </xf>
    <xf numFmtId="0" fontId="18" fillId="0" borderId="29" xfId="0" applyFont="1" applyBorder="1" applyAlignment="1">
      <alignment horizontal="left" vertical="center" wrapText="1"/>
    </xf>
    <xf numFmtId="167" fontId="18" fillId="0" borderId="29" xfId="0" applyNumberFormat="1" applyFont="1" applyBorder="1" applyAlignment="1">
      <alignment horizontal="right" vertical="center" wrapText="1"/>
    </xf>
    <xf numFmtId="49" fontId="4" fillId="0" borderId="25" xfId="0" applyNumberFormat="1" applyFont="1" applyBorder="1" applyAlignment="1">
      <alignment horizontal="right" vertical="center" textRotation="90" wrapText="1"/>
    </xf>
    <xf numFmtId="49" fontId="4" fillId="0" borderId="8" xfId="0" applyNumberFormat="1" applyFont="1" applyBorder="1" applyAlignment="1">
      <alignment horizontal="left" vertical="center" textRotation="90" wrapText="1"/>
    </xf>
    <xf numFmtId="49" fontId="4" fillId="0" borderId="7"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49" fontId="4" fillId="0" borderId="0" xfId="0" applyNumberFormat="1" applyFont="1" applyAlignment="1">
      <alignment horizontal="right" vertical="top"/>
    </xf>
    <xf numFmtId="49" fontId="6" fillId="0" borderId="0" xfId="0" applyNumberFormat="1" applyFont="1" applyAlignment="1">
      <alignment horizontal="left" vertical="center"/>
    </xf>
    <xf numFmtId="49" fontId="15" fillId="30" borderId="26" xfId="0" applyNumberFormat="1" applyFont="1" applyFill="1" applyBorder="1" applyAlignment="1">
      <alignment horizontal="right" vertical="center"/>
    </xf>
    <xf numFmtId="49" fontId="15" fillId="30" borderId="3" xfId="0" applyNumberFormat="1" applyFont="1" applyFill="1" applyBorder="1" applyAlignment="1">
      <alignment vertical="center"/>
    </xf>
    <xf numFmtId="49" fontId="15" fillId="30" borderId="3" xfId="0" applyNumberFormat="1" applyFont="1" applyFill="1" applyBorder="1" applyAlignment="1">
      <alignment horizontal="left" vertical="center" wrapText="1"/>
    </xf>
    <xf numFmtId="4" fontId="15" fillId="30" borderId="3" xfId="0" applyNumberFormat="1" applyFont="1" applyFill="1" applyBorder="1" applyAlignment="1">
      <alignment horizontal="center" vertical="center" wrapText="1"/>
    </xf>
    <xf numFmtId="164" fontId="15" fillId="30" borderId="27" xfId="0" applyNumberFormat="1" applyFont="1" applyFill="1" applyBorder="1" applyAlignment="1">
      <alignment horizontal="center" vertical="center" wrapText="1"/>
    </xf>
    <xf numFmtId="0" fontId="5" fillId="0" borderId="0" xfId="0" applyFont="1" applyAlignment="1">
      <alignment vertical="center"/>
    </xf>
    <xf numFmtId="49" fontId="12" fillId="2" borderId="26" xfId="0" applyNumberFormat="1" applyFont="1" applyFill="1" applyBorder="1" applyAlignment="1">
      <alignment horizontal="right" vertical="center" wrapText="1"/>
    </xf>
    <xf numFmtId="0" fontId="4" fillId="2" borderId="3" xfId="0" applyFont="1" applyFill="1" applyBorder="1" applyAlignment="1">
      <alignment vertical="top"/>
    </xf>
    <xf numFmtId="0" fontId="12" fillId="2" borderId="3" xfId="0" applyFont="1" applyFill="1" applyBorder="1" applyAlignment="1">
      <alignment horizontal="left" vertical="center" wrapText="1"/>
    </xf>
    <xf numFmtId="4" fontId="6" fillId="2" borderId="3" xfId="0" applyNumberFormat="1" applyFont="1" applyFill="1" applyBorder="1" applyAlignment="1">
      <alignment horizontal="center" wrapText="1"/>
    </xf>
    <xf numFmtId="164" fontId="6" fillId="2" borderId="27" xfId="0" applyNumberFormat="1" applyFont="1" applyFill="1" applyBorder="1" applyAlignment="1">
      <alignment horizontal="center" wrapText="1"/>
    </xf>
    <xf numFmtId="49" fontId="4" fillId="0" borderId="0" xfId="0" applyNumberFormat="1" applyFont="1" applyAlignment="1">
      <alignment horizontal="right" vertical="center"/>
    </xf>
    <xf numFmtId="164" fontId="4" fillId="0" borderId="0" xfId="0" applyNumberFormat="1" applyFont="1" applyAlignment="1">
      <alignment horizontal="left" vertical="center" wrapText="1"/>
    </xf>
    <xf numFmtId="0" fontId="4" fillId="0" borderId="0" xfId="3" applyFont="1">
      <alignment horizontal="left" vertical="top" wrapText="1"/>
    </xf>
    <xf numFmtId="49" fontId="4" fillId="0" borderId="0" xfId="0" applyNumberFormat="1" applyFont="1" applyAlignment="1">
      <alignment horizontal="left" vertical="center" wrapText="1"/>
    </xf>
    <xf numFmtId="0" fontId="7" fillId="0" borderId="0" xfId="0" applyFont="1" applyAlignment="1">
      <alignment horizontal="left" wrapText="1"/>
    </xf>
    <xf numFmtId="49" fontId="12" fillId="0" borderId="0" xfId="0" applyNumberFormat="1" applyFont="1" applyAlignment="1">
      <alignment horizontal="left" wrapText="1"/>
    </xf>
    <xf numFmtId="0" fontId="12" fillId="0" borderId="0" xfId="0" applyFont="1" applyAlignment="1">
      <alignment horizontal="left" wrapText="1"/>
    </xf>
    <xf numFmtId="49" fontId="7" fillId="2" borderId="26" xfId="0" applyNumberFormat="1" applyFont="1" applyFill="1" applyBorder="1" applyAlignment="1">
      <alignment horizontal="left" vertical="center" wrapText="1"/>
    </xf>
    <xf numFmtId="49" fontId="7" fillId="2" borderId="3" xfId="0" applyNumberFormat="1" applyFont="1" applyFill="1" applyBorder="1" applyAlignment="1">
      <alignment horizontal="left" vertical="center" wrapText="1"/>
    </xf>
    <xf numFmtId="0" fontId="12" fillId="2" borderId="3" xfId="0" applyFont="1" applyFill="1" applyBorder="1" applyAlignment="1">
      <alignment vertical="center" wrapText="1"/>
    </xf>
    <xf numFmtId="0" fontId="7" fillId="2" borderId="3" xfId="0" applyFont="1" applyFill="1" applyBorder="1" applyAlignment="1">
      <alignment horizontal="center" vertical="center" wrapText="1"/>
    </xf>
    <xf numFmtId="164" fontId="12" fillId="2" borderId="27" xfId="0" applyNumberFormat="1" applyFont="1" applyFill="1" applyBorder="1" applyAlignment="1">
      <alignment horizontal="right" vertical="center" wrapText="1"/>
    </xf>
    <xf numFmtId="4" fontId="6" fillId="2" borderId="3" xfId="0" applyNumberFormat="1" applyFont="1" applyFill="1" applyBorder="1" applyAlignment="1">
      <alignment horizontal="center"/>
    </xf>
    <xf numFmtId="4" fontId="7" fillId="0" borderId="0" xfId="0" applyNumberFormat="1" applyFont="1" applyAlignment="1">
      <alignment wrapText="1"/>
    </xf>
    <xf numFmtId="49" fontId="7" fillId="0" borderId="0" xfId="0" applyNumberFormat="1" applyFont="1" applyAlignment="1">
      <alignment horizontal="left" vertical="top" wrapText="1"/>
    </xf>
    <xf numFmtId="0" fontId="4" fillId="2" borderId="3" xfId="0" applyFont="1" applyFill="1" applyBorder="1"/>
    <xf numFmtId="0" fontId="12" fillId="2" borderId="3" xfId="0" applyFont="1" applyFill="1" applyBorder="1" applyAlignment="1">
      <alignment vertical="top" wrapText="1"/>
    </xf>
    <xf numFmtId="0" fontId="12" fillId="2" borderId="3" xfId="0" applyFont="1" applyFill="1" applyBorder="1" applyAlignment="1">
      <alignment horizontal="center" wrapText="1"/>
    </xf>
    <xf numFmtId="164" fontId="7" fillId="2" borderId="27" xfId="0" applyNumberFormat="1" applyFont="1" applyFill="1" applyBorder="1" applyAlignment="1">
      <alignment horizontal="right" wrapText="1"/>
    </xf>
    <xf numFmtId="164" fontId="4" fillId="0" borderId="0" xfId="0" applyNumberFormat="1" applyFont="1" applyAlignment="1">
      <alignment vertical="center"/>
    </xf>
    <xf numFmtId="0" fontId="4" fillId="0" borderId="28" xfId="1" applyFont="1" applyBorder="1" applyAlignment="1">
      <alignment horizontal="left" vertical="center" wrapText="1"/>
    </xf>
    <xf numFmtId="0" fontId="4" fillId="0" borderId="28" xfId="0" applyFont="1" applyBorder="1" applyAlignment="1">
      <alignment horizontal="center" vertical="center" wrapText="1"/>
    </xf>
    <xf numFmtId="4" fontId="4" fillId="0" borderId="28" xfId="0" applyNumberFormat="1" applyFont="1" applyBorder="1" applyAlignment="1">
      <alignment horizontal="center" vertical="center" wrapText="1"/>
    </xf>
    <xf numFmtId="164" fontId="7" fillId="0" borderId="28" xfId="0" applyNumberFormat="1" applyFont="1" applyBorder="1" applyAlignment="1">
      <alignment horizontal="right" vertical="center" wrapText="1"/>
    </xf>
    <xf numFmtId="49" fontId="4" fillId="2" borderId="3" xfId="0" applyNumberFormat="1" applyFont="1" applyFill="1" applyBorder="1" applyAlignment="1">
      <alignment horizontal="left" vertical="center" wrapText="1"/>
    </xf>
    <xf numFmtId="0" fontId="6" fillId="2" borderId="3" xfId="0" applyFont="1" applyFill="1" applyBorder="1" applyAlignment="1">
      <alignment vertical="center" wrapText="1"/>
    </xf>
    <xf numFmtId="0" fontId="4" fillId="2" borderId="3" xfId="0" applyFont="1" applyFill="1" applyBorder="1" applyAlignment="1">
      <alignment horizontal="center" vertical="center" wrapText="1"/>
    </xf>
    <xf numFmtId="164" fontId="6" fillId="2" borderId="27" xfId="0" applyNumberFormat="1" applyFont="1" applyFill="1" applyBorder="1" applyAlignment="1">
      <alignment horizontal="right" vertical="center" wrapText="1"/>
    </xf>
    <xf numFmtId="49" fontId="6" fillId="2" borderId="26" xfId="0" applyNumberFormat="1" applyFont="1" applyFill="1" applyBorder="1" applyAlignment="1">
      <alignment horizontal="right" vertical="center" wrapText="1"/>
    </xf>
    <xf numFmtId="0" fontId="6" fillId="2" borderId="3" xfId="0" applyFont="1" applyFill="1" applyBorder="1" applyAlignment="1">
      <alignment horizontal="center" wrapText="1"/>
    </xf>
    <xf numFmtId="164" fontId="4" fillId="2" borderId="27" xfId="0" applyNumberFormat="1" applyFont="1" applyFill="1" applyBorder="1" applyAlignment="1">
      <alignment horizontal="right" wrapText="1"/>
    </xf>
    <xf numFmtId="164" fontId="12" fillId="0" borderId="0" xfId="0" applyNumberFormat="1" applyFont="1" applyAlignment="1">
      <alignment horizontal="right" wrapText="1"/>
    </xf>
    <xf numFmtId="49" fontId="12" fillId="0" borderId="0" xfId="0" applyNumberFormat="1" applyFont="1" applyAlignment="1">
      <alignment horizontal="center" vertical="center" wrapText="1"/>
    </xf>
    <xf numFmtId="49" fontId="4" fillId="0" borderId="0" xfId="0" applyNumberFormat="1" applyFont="1" applyAlignment="1">
      <alignment horizontal="left"/>
    </xf>
    <xf numFmtId="49" fontId="12" fillId="0" borderId="28" xfId="0" applyNumberFormat="1" applyFont="1" applyBorder="1" applyAlignment="1">
      <alignment horizontal="left" vertical="center" wrapText="1"/>
    </xf>
    <xf numFmtId="0" fontId="12" fillId="0" borderId="28" xfId="0" applyFont="1" applyBorder="1" applyAlignment="1">
      <alignment horizontal="center" vertical="center" wrapText="1"/>
    </xf>
    <xf numFmtId="0" fontId="12" fillId="0" borderId="28" xfId="0" applyFont="1" applyBorder="1" applyAlignment="1">
      <alignment horizontal="left" vertical="center" wrapText="1"/>
    </xf>
    <xf numFmtId="0" fontId="7" fillId="0" borderId="28" xfId="0" applyFont="1" applyBorder="1" applyAlignment="1">
      <alignment horizontal="left" vertical="center" wrapText="1"/>
    </xf>
    <xf numFmtId="164" fontId="7" fillId="0" borderId="28" xfId="0" applyNumberFormat="1" applyFont="1" applyBorder="1" applyAlignment="1">
      <alignment horizontal="left" vertical="center" wrapText="1"/>
    </xf>
    <xf numFmtId="49" fontId="12" fillId="30" borderId="26" xfId="0" applyNumberFormat="1" applyFont="1" applyFill="1" applyBorder="1" applyAlignment="1">
      <alignment horizontal="right" vertical="center" wrapText="1"/>
    </xf>
    <xf numFmtId="49" fontId="7" fillId="30" borderId="3" xfId="0" applyNumberFormat="1" applyFont="1" applyFill="1" applyBorder="1" applyAlignment="1">
      <alignment horizontal="left" vertical="center" wrapText="1"/>
    </xf>
    <xf numFmtId="49" fontId="12" fillId="30" borderId="3" xfId="0" applyNumberFormat="1" applyFont="1" applyFill="1" applyBorder="1" applyAlignment="1">
      <alignment horizontal="left" vertical="center" wrapText="1"/>
    </xf>
    <xf numFmtId="0" fontId="12" fillId="30" borderId="3" xfId="0" applyFont="1" applyFill="1" applyBorder="1" applyAlignment="1">
      <alignment vertical="center" wrapText="1"/>
    </xf>
    <xf numFmtId="164" fontId="12" fillId="30" borderId="3" xfId="0" applyNumberFormat="1" applyFont="1" applyFill="1" applyBorder="1" applyAlignment="1">
      <alignment horizontal="right" vertical="center"/>
    </xf>
    <xf numFmtId="167" fontId="7" fillId="0" borderId="0" xfId="0" applyNumberFormat="1" applyFont="1" applyAlignment="1">
      <alignment horizontal="right" vertical="center" wrapText="1"/>
    </xf>
    <xf numFmtId="0" fontId="7" fillId="0" borderId="31" xfId="0" applyFont="1" applyBorder="1" applyAlignment="1">
      <alignment horizontal="right" vertical="center" wrapText="1"/>
    </xf>
    <xf numFmtId="0" fontId="7" fillId="0" borderId="31" xfId="0" applyFont="1" applyBorder="1" applyAlignment="1">
      <alignment horizontal="center" vertical="center" wrapText="1"/>
    </xf>
    <xf numFmtId="0" fontId="7" fillId="0" borderId="31" xfId="0" applyFont="1" applyBorder="1" applyAlignment="1">
      <alignment horizontal="left" vertical="center" wrapText="1"/>
    </xf>
    <xf numFmtId="167" fontId="7" fillId="0" borderId="31" xfId="0" applyNumberFormat="1" applyFont="1" applyBorder="1" applyAlignment="1">
      <alignment horizontal="right" vertical="center" wrapText="1"/>
    </xf>
    <xf numFmtId="0" fontId="4" fillId="0" borderId="0" xfId="1" applyFont="1" applyAlignment="1">
      <alignment vertical="center"/>
    </xf>
    <xf numFmtId="49" fontId="12" fillId="0" borderId="29" xfId="0" applyNumberFormat="1" applyFont="1" applyBorder="1" applyAlignment="1">
      <alignment horizontal="center" vertical="center" wrapText="1"/>
    </xf>
    <xf numFmtId="49" fontId="12" fillId="0" borderId="29" xfId="0" applyNumberFormat="1" applyFont="1" applyBorder="1" applyAlignment="1">
      <alignment horizontal="left" vertical="center" wrapText="1"/>
    </xf>
    <xf numFmtId="0" fontId="12" fillId="0" borderId="29" xfId="0" applyFont="1" applyBorder="1" applyAlignment="1">
      <alignment horizontal="left" vertical="center" wrapText="1"/>
    </xf>
    <xf numFmtId="0" fontId="12" fillId="0" borderId="29" xfId="0" applyFont="1" applyBorder="1" applyAlignment="1">
      <alignment horizontal="center" vertical="center" wrapText="1"/>
    </xf>
    <xf numFmtId="167" fontId="12" fillId="0" borderId="29" xfId="0" applyNumberFormat="1" applyFont="1" applyBorder="1" applyAlignment="1">
      <alignment vertical="center" wrapText="1"/>
    </xf>
    <xf numFmtId="0" fontId="6" fillId="0" borderId="0" xfId="0" applyFont="1" applyAlignment="1">
      <alignment vertical="center"/>
    </xf>
    <xf numFmtId="169" fontId="81" fillId="0" borderId="3" xfId="795" applyFont="1" applyBorder="1" applyAlignment="1" applyProtection="1">
      <alignment horizontal="center" vertical="center" wrapText="1"/>
    </xf>
    <xf numFmtId="0" fontId="24" fillId="0" borderId="0" xfId="11" applyAlignment="1">
      <alignment horizontal="right" wrapText="1"/>
    </xf>
    <xf numFmtId="0" fontId="108" fillId="0" borderId="0" xfId="794" applyFont="1"/>
    <xf numFmtId="0" fontId="127" fillId="0" borderId="0" xfId="794" applyFont="1"/>
    <xf numFmtId="164" fontId="0" fillId="0" borderId="0" xfId="0" applyNumberFormat="1"/>
    <xf numFmtId="0" fontId="128" fillId="35" borderId="3" xfId="11" applyFont="1" applyFill="1" applyBorder="1" applyAlignment="1">
      <alignment horizontal="left" vertical="top"/>
    </xf>
    <xf numFmtId="0" fontId="129" fillId="35" borderId="3" xfId="11" applyFont="1" applyFill="1" applyBorder="1" applyAlignment="1">
      <alignment horizontal="left" vertical="top"/>
    </xf>
    <xf numFmtId="0" fontId="130" fillId="0" borderId="0" xfId="11" applyFont="1" applyAlignment="1">
      <alignment horizontal="right" vertical="top" wrapText="1"/>
    </xf>
    <xf numFmtId="0" fontId="1" fillId="0" borderId="0" xfId="11" applyFont="1" applyAlignment="1">
      <alignment vertical="top"/>
    </xf>
    <xf numFmtId="0" fontId="107" fillId="0" borderId="0" xfId="11" applyFont="1" applyAlignment="1">
      <alignment vertical="top"/>
    </xf>
    <xf numFmtId="0" fontId="130" fillId="0" borderId="0" xfId="11" applyFont="1" applyAlignment="1">
      <alignment vertical="top"/>
    </xf>
    <xf numFmtId="0" fontId="78" fillId="34" borderId="3" xfId="0" applyFont="1" applyFill="1" applyBorder="1"/>
    <xf numFmtId="0" fontId="121" fillId="34" borderId="3" xfId="11" applyFont="1" applyFill="1" applyBorder="1" applyAlignment="1">
      <alignment horizontal="left"/>
    </xf>
    <xf numFmtId="0" fontId="121" fillId="34" borderId="3" xfId="11" applyFont="1" applyFill="1" applyBorder="1"/>
    <xf numFmtId="164" fontId="121" fillId="34" borderId="3" xfId="11" applyNumberFormat="1" applyFont="1" applyFill="1" applyBorder="1"/>
    <xf numFmtId="0" fontId="130" fillId="0" borderId="0" xfId="11" applyFont="1" applyAlignment="1">
      <alignment horizontal="right" wrapText="1"/>
    </xf>
    <xf numFmtId="0" fontId="131" fillId="0" borderId="0" xfId="11" applyFont="1"/>
    <xf numFmtId="0" fontId="132" fillId="0" borderId="0" xfId="11" applyFont="1"/>
    <xf numFmtId="1" fontId="2" fillId="0" borderId="0" xfId="11" applyNumberFormat="1" applyFont="1" applyAlignment="1">
      <alignment horizontal="left" vertical="top"/>
    </xf>
    <xf numFmtId="168" fontId="80" fillId="0" borderId="0" xfId="11" applyNumberFormat="1" applyFont="1" applyAlignment="1">
      <alignment horizontal="left" vertical="top"/>
    </xf>
    <xf numFmtId="0" fontId="80" fillId="0" borderId="0" xfId="11" applyFont="1" applyAlignment="1">
      <alignment horizontal="center" wrapText="1"/>
    </xf>
    <xf numFmtId="2" fontId="80" fillId="0" borderId="0" xfId="11" applyNumberFormat="1" applyFont="1" applyAlignment="1">
      <alignment horizontal="right"/>
    </xf>
    <xf numFmtId="2" fontId="2" fillId="0" borderId="0" xfId="11" applyNumberFormat="1" applyFont="1" applyAlignment="1">
      <alignment horizontal="right"/>
    </xf>
    <xf numFmtId="164" fontId="2" fillId="0" borderId="0" xfId="11" applyNumberFormat="1" applyFont="1" applyAlignment="1">
      <alignment horizontal="right"/>
    </xf>
    <xf numFmtId="0" fontId="101" fillId="0" borderId="0" xfId="11" applyFont="1"/>
    <xf numFmtId="4" fontId="2" fillId="0" borderId="0" xfId="11" applyNumberFormat="1" applyFont="1" applyAlignment="1">
      <alignment horizontal="right"/>
    </xf>
    <xf numFmtId="0" fontId="104" fillId="0" borderId="0" xfId="11" applyFont="1" applyAlignment="1">
      <alignment horizontal="left" vertical="top"/>
    </xf>
    <xf numFmtId="0" fontId="105" fillId="0" borderId="0" xfId="11" applyFont="1" applyAlignment="1">
      <alignment horizontal="left"/>
    </xf>
    <xf numFmtId="0" fontId="1" fillId="0" borderId="0" xfId="11" applyFont="1"/>
    <xf numFmtId="0" fontId="107" fillId="0" borderId="0" xfId="11" applyFont="1"/>
    <xf numFmtId="0" fontId="108" fillId="0" borderId="0" xfId="11" applyFont="1"/>
    <xf numFmtId="0" fontId="80" fillId="0" borderId="0" xfId="11" applyFont="1" applyAlignment="1">
      <alignment horizontal="justify" vertical="top" wrapText="1"/>
    </xf>
    <xf numFmtId="0" fontId="104" fillId="0" borderId="0" xfId="11" applyFont="1" applyAlignment="1">
      <alignment horizontal="left"/>
    </xf>
    <xf numFmtId="0" fontId="2" fillId="0" borderId="0" xfId="11" applyFont="1" applyAlignment="1">
      <alignment horizontal="center" wrapText="1"/>
    </xf>
    <xf numFmtId="0" fontId="108" fillId="0" borderId="0" xfId="11" applyFont="1" applyAlignment="1">
      <alignment horizontal="right" wrapText="1"/>
    </xf>
    <xf numFmtId="0" fontId="109" fillId="0" borderId="0" xfId="11" applyFont="1"/>
    <xf numFmtId="2" fontId="109" fillId="0" borderId="0" xfId="11" applyNumberFormat="1" applyFont="1" applyAlignment="1">
      <alignment horizontal="right"/>
    </xf>
    <xf numFmtId="0" fontId="110" fillId="0" borderId="0" xfId="11" applyFont="1"/>
    <xf numFmtId="0" fontId="111" fillId="0" borderId="0" xfId="11" applyFont="1"/>
    <xf numFmtId="0" fontId="2" fillId="0" borderId="0" xfId="11" applyFont="1" applyAlignment="1">
      <alignment horizontal="center" vertical="top" wrapText="1"/>
    </xf>
    <xf numFmtId="0" fontId="2" fillId="0" borderId="0" xfId="11" applyFont="1" applyAlignment="1">
      <alignment vertical="top" wrapText="1"/>
    </xf>
    <xf numFmtId="0" fontId="2" fillId="0" borderId="0" xfId="11" applyFont="1"/>
    <xf numFmtId="0" fontId="112" fillId="0" borderId="0" xfId="11" applyFont="1"/>
    <xf numFmtId="0" fontId="113" fillId="0" borderId="0" xfId="11" applyFont="1" applyAlignment="1">
      <alignment horizontal="justify" vertical="top" wrapText="1"/>
    </xf>
    <xf numFmtId="0" fontId="112" fillId="0" borderId="0" xfId="11" applyFont="1" applyAlignment="1">
      <alignment horizontal="justify" vertical="top" wrapText="1"/>
    </xf>
    <xf numFmtId="168" fontId="2" fillId="0" borderId="0" xfId="11" applyNumberFormat="1" applyFont="1" applyAlignment="1">
      <alignment horizontal="left" vertical="top"/>
    </xf>
    <xf numFmtId="0" fontId="104" fillId="0" borderId="0" xfId="11" applyFont="1"/>
    <xf numFmtId="164" fontId="104" fillId="0" borderId="0" xfId="11" applyNumberFormat="1" applyFont="1"/>
    <xf numFmtId="0" fontId="105" fillId="0" borderId="0" xfId="11" applyFont="1"/>
    <xf numFmtId="164" fontId="105" fillId="0" borderId="0" xfId="11" applyNumberFormat="1" applyFont="1"/>
    <xf numFmtId="168" fontId="109" fillId="0" borderId="0" xfId="11" applyNumberFormat="1" applyFont="1" applyAlignment="1">
      <alignment horizontal="left" vertical="top"/>
    </xf>
    <xf numFmtId="1" fontId="80" fillId="0" borderId="0" xfId="11" applyNumberFormat="1" applyFont="1" applyAlignment="1">
      <alignment horizontal="left" vertical="top"/>
    </xf>
    <xf numFmtId="0" fontId="105" fillId="0" borderId="0" xfId="11" applyFont="1" applyAlignment="1">
      <alignment horizontal="left" vertical="top"/>
    </xf>
    <xf numFmtId="164" fontId="80" fillId="0" borderId="0" xfId="11" applyNumberFormat="1" applyFont="1" applyAlignment="1">
      <alignment horizontal="right"/>
    </xf>
    <xf numFmtId="0" fontId="81" fillId="0" borderId="0" xfId="11" applyFont="1" applyAlignment="1">
      <alignment horizontal="justify" vertical="top" wrapText="1"/>
    </xf>
    <xf numFmtId="0" fontId="2" fillId="0" borderId="0" xfId="11" applyFont="1" applyAlignment="1">
      <alignment horizontal="justify" vertical="top" wrapText="1"/>
    </xf>
    <xf numFmtId="0" fontId="114" fillId="0" borderId="0" xfId="11" applyFont="1" applyAlignment="1">
      <alignment horizontal="left"/>
    </xf>
    <xf numFmtId="0" fontId="91" fillId="0" borderId="0" xfId="11" applyFont="1" applyAlignment="1">
      <alignment horizontal="left"/>
    </xf>
    <xf numFmtId="0" fontId="115" fillId="0" borderId="0" xfId="11" applyFont="1"/>
    <xf numFmtId="0" fontId="91" fillId="0" borderId="0" xfId="11" applyFont="1"/>
    <xf numFmtId="0" fontId="80" fillId="0" borderId="0" xfId="11" applyFont="1"/>
    <xf numFmtId="164" fontId="86" fillId="0" borderId="0" xfId="11" applyNumberFormat="1" applyFont="1" applyAlignment="1">
      <alignment horizontal="right"/>
    </xf>
    <xf numFmtId="0" fontId="109" fillId="0" borderId="0" xfId="11" applyFont="1" applyAlignment="1">
      <alignment horizontal="justify" vertical="top" wrapText="1"/>
    </xf>
    <xf numFmtId="0" fontId="86" fillId="0" borderId="0" xfId="11" applyFont="1" applyAlignment="1">
      <alignment horizontal="justify" vertical="top" wrapText="1"/>
    </xf>
    <xf numFmtId="0" fontId="86" fillId="0" borderId="0" xfId="11" applyFont="1" applyAlignment="1">
      <alignment horizontal="left"/>
    </xf>
    <xf numFmtId="0" fontId="80" fillId="0" borderId="0" xfId="11" applyFont="1" applyAlignment="1">
      <alignment horizontal="left"/>
    </xf>
    <xf numFmtId="0" fontId="86" fillId="0" borderId="0" xfId="11" applyFont="1" applyAlignment="1">
      <alignment horizontal="left" vertical="top"/>
    </xf>
    <xf numFmtId="0" fontId="80" fillId="0" borderId="0" xfId="11" applyFont="1" applyAlignment="1">
      <alignment horizontal="left" vertical="top"/>
    </xf>
    <xf numFmtId="0" fontId="116" fillId="0" borderId="0" xfId="11" applyFont="1" applyAlignment="1">
      <alignment horizontal="right" wrapText="1"/>
    </xf>
    <xf numFmtId="0" fontId="117" fillId="0" borderId="0" xfId="11" applyFont="1"/>
    <xf numFmtId="2" fontId="117" fillId="0" borderId="0" xfId="11" applyNumberFormat="1" applyFont="1" applyAlignment="1">
      <alignment horizontal="right"/>
    </xf>
    <xf numFmtId="0" fontId="118" fillId="0" borderId="0" xfId="11" applyFont="1" applyAlignment="1">
      <alignment horizontal="justify" vertical="top" wrapText="1"/>
    </xf>
    <xf numFmtId="0" fontId="117" fillId="0" borderId="0" xfId="11" applyFont="1" applyAlignment="1">
      <alignment horizontal="justify" vertical="top" wrapText="1"/>
    </xf>
    <xf numFmtId="0" fontId="116" fillId="0" borderId="0" xfId="11" applyFont="1"/>
    <xf numFmtId="164" fontId="115" fillId="0" borderId="0" xfId="11" applyNumberFormat="1" applyFont="1"/>
    <xf numFmtId="4" fontId="80" fillId="0" borderId="0" xfId="11" applyNumberFormat="1" applyFont="1" applyAlignment="1">
      <alignment horizontal="right"/>
    </xf>
    <xf numFmtId="0" fontId="120" fillId="0" borderId="0" xfId="793" applyFont="1"/>
    <xf numFmtId="164" fontId="120" fillId="0" borderId="0" xfId="793" applyNumberFormat="1" applyFont="1"/>
    <xf numFmtId="0" fontId="80" fillId="0" borderId="0" xfId="11" quotePrefix="1" applyFont="1"/>
    <xf numFmtId="1" fontId="105" fillId="0" borderId="0" xfId="11" applyNumberFormat="1" applyFont="1" applyAlignment="1">
      <alignment horizontal="left" vertical="top"/>
    </xf>
    <xf numFmtId="0" fontId="114" fillId="0" borderId="0" xfId="11" applyFont="1" applyAlignment="1">
      <alignment horizontal="left" vertical="top"/>
    </xf>
    <xf numFmtId="0" fontId="91" fillId="0" borderId="0" xfId="11" applyFont="1" applyAlignment="1">
      <alignment horizontal="left" vertical="top"/>
    </xf>
    <xf numFmtId="0" fontId="80" fillId="0" borderId="0" xfId="11" applyFont="1" applyAlignment="1">
      <alignment horizontal="justify" vertical="top"/>
    </xf>
    <xf numFmtId="4" fontId="2" fillId="0" borderId="0" xfId="11" applyNumberFormat="1" applyFont="1"/>
    <xf numFmtId="0" fontId="2" fillId="0" borderId="0" xfId="11" applyFont="1" applyAlignment="1">
      <alignment horizontal="left"/>
    </xf>
    <xf numFmtId="1" fontId="91" fillId="33" borderId="0" xfId="11" applyNumberFormat="1" applyFont="1" applyFill="1" applyAlignment="1">
      <alignment horizontal="left" vertical="top"/>
    </xf>
    <xf numFmtId="168" fontId="91" fillId="33" borderId="0" xfId="11" applyNumberFormat="1" applyFont="1" applyFill="1" applyAlignment="1">
      <alignment horizontal="left" vertical="top"/>
    </xf>
    <xf numFmtId="0" fontId="90" fillId="33" borderId="0" xfId="0" applyFont="1" applyFill="1" applyAlignment="1">
      <alignment vertical="center"/>
    </xf>
    <xf numFmtId="0" fontId="91" fillId="33" borderId="0" xfId="11" applyFont="1" applyFill="1" applyAlignment="1">
      <alignment horizontal="justify" vertical="top" wrapText="1"/>
    </xf>
    <xf numFmtId="0" fontId="91" fillId="33" borderId="0" xfId="11" applyFont="1" applyFill="1" applyAlignment="1">
      <alignment horizontal="center" wrapText="1"/>
    </xf>
    <xf numFmtId="2" fontId="91" fillId="33" borderId="0" xfId="11" applyNumberFormat="1" applyFont="1" applyFill="1" applyAlignment="1">
      <alignment horizontal="right"/>
    </xf>
    <xf numFmtId="0" fontId="1" fillId="0" borderId="0" xfId="11" applyFont="1" applyAlignment="1">
      <alignment horizontal="left" vertical="center"/>
    </xf>
    <xf numFmtId="4" fontId="1" fillId="0" borderId="0" xfId="11" applyNumberFormat="1" applyFont="1" applyAlignment="1">
      <alignment horizontal="right"/>
    </xf>
    <xf numFmtId="0" fontId="107" fillId="0" borderId="0" xfId="11" applyFont="1" applyAlignment="1">
      <alignment horizontal="left" vertical="center"/>
    </xf>
    <xf numFmtId="0" fontId="2" fillId="0" borderId="0" xfId="11" applyFont="1" applyAlignment="1">
      <alignment horizontal="center"/>
    </xf>
    <xf numFmtId="0" fontId="82" fillId="0" borderId="0" xfId="793" applyFont="1"/>
    <xf numFmtId="2" fontId="108" fillId="0" borderId="0" xfId="11" applyNumberFormat="1" applyFont="1"/>
    <xf numFmtId="0" fontId="87" fillId="0" borderId="0" xfId="793" applyFont="1"/>
    <xf numFmtId="2" fontId="130" fillId="0" borderId="0" xfId="11" applyNumberFormat="1" applyFont="1"/>
    <xf numFmtId="2" fontId="33" fillId="0" borderId="0" xfId="11" applyNumberFormat="1" applyFont="1"/>
    <xf numFmtId="0" fontId="109" fillId="0" borderId="0" xfId="11" applyFont="1" applyAlignment="1">
      <alignment horizontal="justify" vertical="top"/>
    </xf>
    <xf numFmtId="0" fontId="109" fillId="0" borderId="0" xfId="11" applyFont="1" applyAlignment="1">
      <alignment horizontal="center" wrapText="1"/>
    </xf>
    <xf numFmtId="164" fontId="115" fillId="0" borderId="0" xfId="11" applyNumberFormat="1" applyFont="1" applyAlignment="1">
      <alignment horizontal="right"/>
    </xf>
    <xf numFmtId="0" fontId="2" fillId="0" borderId="0" xfId="11" applyFont="1" applyAlignment="1">
      <alignment horizontal="left" vertical="center"/>
    </xf>
    <xf numFmtId="9" fontId="82" fillId="0" borderId="0" xfId="793" applyNumberFormat="1" applyFont="1"/>
    <xf numFmtId="0" fontId="2" fillId="0" borderId="0" xfId="11" applyFont="1" applyAlignment="1">
      <alignment horizontal="left" vertical="top" wrapText="1"/>
    </xf>
    <xf numFmtId="1" fontId="80" fillId="33" borderId="0" xfId="11" applyNumberFormat="1" applyFont="1" applyFill="1" applyAlignment="1">
      <alignment horizontal="left" vertical="top"/>
    </xf>
    <xf numFmtId="168" fontId="80" fillId="33" borderId="0" xfId="11" applyNumberFormat="1" applyFont="1" applyFill="1" applyAlignment="1">
      <alignment horizontal="left" vertical="top"/>
    </xf>
    <xf numFmtId="0" fontId="80" fillId="33" borderId="0" xfId="11" applyFont="1" applyFill="1" applyAlignment="1">
      <alignment horizontal="justify" vertical="top" wrapText="1"/>
    </xf>
    <xf numFmtId="0" fontId="80" fillId="33" borderId="0" xfId="11" applyFont="1" applyFill="1" applyAlignment="1">
      <alignment horizontal="center" wrapText="1"/>
    </xf>
    <xf numFmtId="2" fontId="80" fillId="33" borderId="0" xfId="11" applyNumberFormat="1" applyFont="1" applyFill="1" applyAlignment="1">
      <alignment horizontal="right"/>
    </xf>
    <xf numFmtId="0" fontId="80" fillId="0" borderId="0" xfId="11" applyFont="1" applyAlignment="1">
      <alignment horizontal="left" wrapText="1"/>
    </xf>
    <xf numFmtId="0" fontId="115" fillId="0" borderId="0" xfId="11" applyFont="1" applyAlignment="1">
      <alignment horizontal="left" vertical="top"/>
    </xf>
    <xf numFmtId="0" fontId="115" fillId="0" borderId="0" xfId="11" applyFont="1" applyAlignment="1">
      <alignment horizontal="left"/>
    </xf>
    <xf numFmtId="168" fontId="115" fillId="0" borderId="0" xfId="11" applyNumberFormat="1" applyFont="1" applyAlignment="1">
      <alignment horizontal="left" vertical="top"/>
    </xf>
    <xf numFmtId="0" fontId="33" fillId="0" borderId="0" xfId="11" applyFont="1" applyAlignment="1">
      <alignment horizontal="left" vertical="top"/>
    </xf>
    <xf numFmtId="0" fontId="33" fillId="0" borderId="0" xfId="11" applyFont="1" applyAlignment="1">
      <alignment horizontal="left"/>
    </xf>
    <xf numFmtId="0" fontId="2" fillId="0" borderId="0" xfId="11" applyFont="1" applyAlignment="1">
      <alignment horizontal="left" wrapText="1"/>
    </xf>
    <xf numFmtId="0" fontId="33" fillId="33" borderId="0" xfId="11" applyFont="1" applyFill="1" applyAlignment="1">
      <alignment horizontal="left" vertical="top"/>
    </xf>
    <xf numFmtId="0" fontId="33" fillId="33" borderId="0" xfId="11" applyFont="1" applyFill="1" applyAlignment="1">
      <alignment horizontal="left"/>
    </xf>
    <xf numFmtId="0" fontId="78" fillId="33" borderId="0" xfId="0" applyFont="1" applyFill="1" applyAlignment="1">
      <alignment vertical="center"/>
    </xf>
    <xf numFmtId="0" fontId="2" fillId="33" borderId="0" xfId="11" applyFont="1" applyFill="1" applyAlignment="1">
      <alignment horizontal="left" wrapText="1"/>
    </xf>
    <xf numFmtId="0" fontId="2" fillId="33" borderId="0" xfId="11" applyFont="1" applyFill="1" applyAlignment="1">
      <alignment horizontal="center" wrapText="1"/>
    </xf>
    <xf numFmtId="2" fontId="2" fillId="33" borderId="0" xfId="11" applyNumberFormat="1" applyFont="1" applyFill="1" applyAlignment="1">
      <alignment horizontal="right"/>
    </xf>
    <xf numFmtId="0" fontId="90" fillId="34" borderId="3" xfId="0" applyFont="1" applyFill="1" applyBorder="1"/>
    <xf numFmtId="0" fontId="122" fillId="34" borderId="3" xfId="11" applyFont="1" applyFill="1" applyBorder="1" applyAlignment="1">
      <alignment horizontal="left"/>
    </xf>
    <xf numFmtId="0" fontId="122" fillId="34" borderId="3" xfId="11" applyFont="1" applyFill="1" applyBorder="1"/>
    <xf numFmtId="0" fontId="115" fillId="33" borderId="0" xfId="11" applyFont="1" applyFill="1" applyAlignment="1">
      <alignment horizontal="left" vertical="top"/>
    </xf>
    <xf numFmtId="0" fontId="115" fillId="33" borderId="0" xfId="11" applyFont="1" applyFill="1" applyAlignment="1">
      <alignment horizontal="left"/>
    </xf>
    <xf numFmtId="0" fontId="80" fillId="33" borderId="0" xfId="11" applyFont="1" applyFill="1" applyAlignment="1">
      <alignment horizontal="left" wrapText="1"/>
    </xf>
    <xf numFmtId="1" fontId="123" fillId="35" borderId="0" xfId="11" applyNumberFormat="1" applyFont="1" applyFill="1" applyAlignment="1">
      <alignment horizontal="left" vertical="top"/>
    </xf>
    <xf numFmtId="168" fontId="123" fillId="35" borderId="0" xfId="11" applyNumberFormat="1" applyFont="1" applyFill="1" applyAlignment="1">
      <alignment horizontal="left" vertical="top"/>
    </xf>
    <xf numFmtId="0" fontId="123" fillId="35" borderId="0" xfId="11" applyFont="1" applyFill="1" applyAlignment="1">
      <alignment horizontal="justify" vertical="top" wrapText="1"/>
    </xf>
    <xf numFmtId="0" fontId="123" fillId="35" borderId="0" xfId="11" applyFont="1" applyFill="1" applyAlignment="1">
      <alignment horizontal="justify" vertical="top"/>
    </xf>
    <xf numFmtId="0" fontId="124" fillId="35" borderId="0" xfId="11" applyFont="1" applyFill="1" applyAlignment="1">
      <alignment horizontal="center" wrapText="1"/>
    </xf>
    <xf numFmtId="2" fontId="123" fillId="35" borderId="0" xfId="11" applyNumberFormat="1" applyFont="1" applyFill="1" applyAlignment="1">
      <alignment horizontal="right"/>
    </xf>
    <xf numFmtId="164" fontId="123" fillId="35" borderId="0" xfId="11" applyNumberFormat="1" applyFont="1" applyFill="1" applyAlignment="1">
      <alignment horizontal="right"/>
    </xf>
    <xf numFmtId="0" fontId="125" fillId="0" borderId="0" xfId="11" applyFont="1" applyAlignment="1">
      <alignment horizontal="center" wrapText="1"/>
    </xf>
    <xf numFmtId="0" fontId="2" fillId="0" borderId="0" xfId="11" applyFont="1" applyAlignment="1">
      <alignment horizontal="justify" vertical="top"/>
    </xf>
    <xf numFmtId="0" fontId="85" fillId="0" borderId="0" xfId="11" applyFont="1" applyAlignment="1">
      <alignment horizontal="center" wrapText="1"/>
    </xf>
    <xf numFmtId="1" fontId="2" fillId="33" borderId="0" xfId="11" applyNumberFormat="1" applyFont="1" applyFill="1" applyAlignment="1">
      <alignment horizontal="left" vertical="top"/>
    </xf>
    <xf numFmtId="168" fontId="2" fillId="33" borderId="0" xfId="11" applyNumberFormat="1" applyFont="1" applyFill="1" applyAlignment="1">
      <alignment horizontal="left" vertical="top"/>
    </xf>
    <xf numFmtId="0" fontId="2" fillId="33" borderId="0" xfId="11" applyFont="1" applyFill="1" applyAlignment="1">
      <alignment horizontal="justify" vertical="top" wrapText="1"/>
    </xf>
    <xf numFmtId="0" fontId="84" fillId="32" borderId="0" xfId="0" applyFont="1" applyFill="1"/>
    <xf numFmtId="168" fontId="2" fillId="32" borderId="0" xfId="11" applyNumberFormat="1" applyFont="1" applyFill="1" applyAlignment="1">
      <alignment horizontal="left" vertical="top"/>
    </xf>
    <xf numFmtId="0" fontId="2" fillId="32" borderId="0" xfId="11" applyFont="1" applyFill="1" applyAlignment="1">
      <alignment horizontal="justify" vertical="top" wrapText="1"/>
    </xf>
    <xf numFmtId="0" fontId="2" fillId="32" borderId="0" xfId="11" applyFont="1" applyFill="1" applyAlignment="1">
      <alignment horizontal="justify" vertical="top"/>
    </xf>
    <xf numFmtId="0" fontId="85" fillId="32" borderId="0" xfId="11" applyFont="1" applyFill="1" applyAlignment="1">
      <alignment horizontal="center" wrapText="1"/>
    </xf>
    <xf numFmtId="2" fontId="2" fillId="32" borderId="0" xfId="11" applyNumberFormat="1" applyFont="1" applyFill="1" applyAlignment="1">
      <alignment horizontal="right"/>
    </xf>
    <xf numFmtId="164" fontId="2" fillId="32" borderId="0" xfId="11" applyNumberFormat="1" applyFont="1" applyFill="1" applyAlignment="1">
      <alignment horizontal="right"/>
    </xf>
    <xf numFmtId="1" fontId="128" fillId="35" borderId="26" xfId="11" applyNumberFormat="1" applyFont="1" applyFill="1" applyBorder="1" applyAlignment="1">
      <alignment horizontal="left" vertical="top"/>
    </xf>
    <xf numFmtId="168" fontId="128" fillId="35" borderId="3" xfId="11" applyNumberFormat="1" applyFont="1" applyFill="1" applyBorder="1" applyAlignment="1">
      <alignment horizontal="left" vertical="top"/>
    </xf>
    <xf numFmtId="0" fontId="128" fillId="35" borderId="3" xfId="11" applyFont="1" applyFill="1" applyBorder="1" applyAlignment="1">
      <alignment horizontal="justify" vertical="top" wrapText="1"/>
    </xf>
    <xf numFmtId="0" fontId="128" fillId="35" borderId="3" xfId="11" applyFont="1" applyFill="1" applyBorder="1" applyAlignment="1">
      <alignment horizontal="justify" vertical="top"/>
    </xf>
    <xf numFmtId="0" fontId="128" fillId="35" borderId="3" xfId="11" applyFont="1" applyFill="1" applyBorder="1" applyAlignment="1">
      <alignment horizontal="center" wrapText="1"/>
    </xf>
    <xf numFmtId="2" fontId="128" fillId="35" borderId="3" xfId="11" applyNumberFormat="1" applyFont="1" applyFill="1" applyBorder="1" applyAlignment="1">
      <alignment horizontal="right"/>
    </xf>
    <xf numFmtId="167" fontId="128" fillId="35" borderId="3" xfId="11" applyNumberFormat="1" applyFont="1" applyFill="1" applyBorder="1" applyAlignment="1">
      <alignment horizontal="right"/>
    </xf>
    <xf numFmtId="167" fontId="128" fillId="35" borderId="27" xfId="11" applyNumberFormat="1" applyFont="1" applyFill="1" applyBorder="1" applyAlignment="1">
      <alignment horizontal="right"/>
    </xf>
    <xf numFmtId="1" fontId="2" fillId="34" borderId="0" xfId="11" applyNumberFormat="1" applyFont="1" applyFill="1" applyAlignment="1">
      <alignment horizontal="left" vertical="top"/>
    </xf>
    <xf numFmtId="168" fontId="2" fillId="34" borderId="0" xfId="11" applyNumberFormat="1" applyFont="1" applyFill="1" applyAlignment="1">
      <alignment horizontal="left" vertical="top"/>
    </xf>
    <xf numFmtId="0" fontId="2" fillId="34" borderId="0" xfId="11" applyFont="1" applyFill="1" applyAlignment="1">
      <alignment horizontal="justify" vertical="top" wrapText="1"/>
    </xf>
    <xf numFmtId="0" fontId="2" fillId="34" borderId="0" xfId="11" applyFont="1" applyFill="1" applyAlignment="1">
      <alignment horizontal="justify" vertical="top"/>
    </xf>
    <xf numFmtId="0" fontId="2" fillId="34" borderId="0" xfId="11" applyFont="1" applyFill="1" applyAlignment="1">
      <alignment horizontal="center" wrapText="1"/>
    </xf>
    <xf numFmtId="2" fontId="2" fillId="34" borderId="0" xfId="11" applyNumberFormat="1" applyFont="1" applyFill="1" applyAlignment="1">
      <alignment horizontal="right"/>
    </xf>
    <xf numFmtId="167" fontId="2" fillId="34" borderId="0" xfId="11" applyNumberFormat="1" applyFont="1" applyFill="1" applyAlignment="1">
      <alignment horizontal="right"/>
    </xf>
    <xf numFmtId="1" fontId="2" fillId="34" borderId="31" xfId="11" applyNumberFormat="1" applyFont="1" applyFill="1" applyBorder="1" applyAlignment="1">
      <alignment horizontal="left" vertical="top"/>
    </xf>
    <xf numFmtId="168" fontId="2" fillId="34" borderId="31" xfId="11" applyNumberFormat="1" applyFont="1" applyFill="1" applyBorder="1" applyAlignment="1">
      <alignment horizontal="left" vertical="top"/>
    </xf>
    <xf numFmtId="0" fontId="2" fillId="34" borderId="31" xfId="11" applyFont="1" applyFill="1" applyBorder="1" applyAlignment="1">
      <alignment horizontal="justify" vertical="top" wrapText="1"/>
    </xf>
    <xf numFmtId="0" fontId="2" fillId="34" borderId="31" xfId="11" applyFont="1" applyFill="1" applyBorder="1" applyAlignment="1">
      <alignment horizontal="justify" vertical="top"/>
    </xf>
    <xf numFmtId="0" fontId="2" fillId="34" borderId="31" xfId="11" applyFont="1" applyFill="1" applyBorder="1" applyAlignment="1">
      <alignment horizontal="center" wrapText="1"/>
    </xf>
    <xf numFmtId="2" fontId="2" fillId="34" borderId="31" xfId="11" applyNumberFormat="1" applyFont="1" applyFill="1" applyBorder="1" applyAlignment="1">
      <alignment horizontal="right"/>
    </xf>
    <xf numFmtId="167" fontId="2" fillId="34" borderId="31" xfId="11" applyNumberFormat="1" applyFont="1" applyFill="1" applyBorder="1" applyAlignment="1">
      <alignment horizontal="right"/>
    </xf>
    <xf numFmtId="1" fontId="1" fillId="33" borderId="29" xfId="11" applyNumberFormat="1" applyFont="1" applyFill="1" applyBorder="1" applyAlignment="1">
      <alignment horizontal="left" vertical="top"/>
    </xf>
    <xf numFmtId="168" fontId="1" fillId="33" borderId="29" xfId="11" applyNumberFormat="1" applyFont="1" applyFill="1" applyBorder="1" applyAlignment="1">
      <alignment horizontal="left" vertical="top"/>
    </xf>
    <xf numFmtId="0" fontId="1" fillId="33" borderId="29" xfId="11" applyFont="1" applyFill="1" applyBorder="1" applyAlignment="1">
      <alignment horizontal="justify" vertical="top" wrapText="1"/>
    </xf>
    <xf numFmtId="0" fontId="1" fillId="33" borderId="29" xfId="11" applyFont="1" applyFill="1" applyBorder="1" applyAlignment="1">
      <alignment horizontal="justify" vertical="top"/>
    </xf>
    <xf numFmtId="0" fontId="1" fillId="33" borderId="29" xfId="11" applyFont="1" applyFill="1" applyBorder="1" applyAlignment="1">
      <alignment horizontal="center" wrapText="1"/>
    </xf>
    <xf numFmtId="2" fontId="1" fillId="33" borderId="29" xfId="11" applyNumberFormat="1" applyFont="1" applyFill="1" applyBorder="1" applyAlignment="1">
      <alignment horizontal="right"/>
    </xf>
    <xf numFmtId="167" fontId="1" fillId="33" borderId="29" xfId="11" applyNumberFormat="1" applyFont="1" applyFill="1" applyBorder="1" applyAlignment="1">
      <alignment horizontal="right"/>
    </xf>
    <xf numFmtId="0" fontId="1" fillId="0" borderId="0" xfId="11" applyFont="1" applyAlignment="1">
      <alignment horizontal="left" vertical="top" wrapText="1"/>
    </xf>
    <xf numFmtId="0" fontId="130" fillId="0" borderId="0" xfId="11" applyFont="1"/>
    <xf numFmtId="1" fontId="128" fillId="35" borderId="32" xfId="11" applyNumberFormat="1" applyFont="1" applyFill="1" applyBorder="1" applyAlignment="1">
      <alignment horizontal="left" vertical="top"/>
    </xf>
    <xf numFmtId="168" fontId="128" fillId="35" borderId="5" xfId="11" applyNumberFormat="1" applyFont="1" applyFill="1" applyBorder="1" applyAlignment="1">
      <alignment horizontal="left" vertical="top"/>
    </xf>
    <xf numFmtId="0" fontId="128" fillId="35" borderId="5" xfId="11" applyFont="1" applyFill="1" applyBorder="1" applyAlignment="1">
      <alignment horizontal="justify" vertical="top" wrapText="1"/>
    </xf>
    <xf numFmtId="0" fontId="128" fillId="35" borderId="5" xfId="11" applyFont="1" applyFill="1" applyBorder="1" applyAlignment="1">
      <alignment horizontal="justify" vertical="top"/>
    </xf>
    <xf numFmtId="0" fontId="128" fillId="35" borderId="5" xfId="11" applyFont="1" applyFill="1" applyBorder="1" applyAlignment="1">
      <alignment horizontal="center" wrapText="1"/>
    </xf>
    <xf numFmtId="2" fontId="128" fillId="35" borderId="5" xfId="11" applyNumberFormat="1" applyFont="1" applyFill="1" applyBorder="1" applyAlignment="1">
      <alignment horizontal="right"/>
    </xf>
    <xf numFmtId="167" fontId="128" fillId="35" borderId="5" xfId="11" applyNumberFormat="1" applyFont="1" applyFill="1" applyBorder="1" applyAlignment="1">
      <alignment horizontal="right"/>
    </xf>
    <xf numFmtId="167" fontId="128" fillId="35" borderId="33" xfId="11" applyNumberFormat="1" applyFont="1" applyFill="1" applyBorder="1" applyAlignment="1">
      <alignment horizontal="right"/>
    </xf>
    <xf numFmtId="1" fontId="1" fillId="33" borderId="28" xfId="11" applyNumberFormat="1" applyFont="1" applyFill="1" applyBorder="1" applyAlignment="1">
      <alignment horizontal="left" vertical="top"/>
    </xf>
    <xf numFmtId="168" fontId="1" fillId="33" borderId="28" xfId="11" applyNumberFormat="1" applyFont="1" applyFill="1" applyBorder="1" applyAlignment="1">
      <alignment horizontal="left" vertical="top"/>
    </xf>
    <xf numFmtId="0" fontId="1" fillId="33" borderId="28" xfId="11" applyFont="1" applyFill="1" applyBorder="1" applyAlignment="1">
      <alignment horizontal="justify" vertical="top" wrapText="1"/>
    </xf>
    <xf numFmtId="0" fontId="1" fillId="33" borderId="28" xfId="11" applyFont="1" applyFill="1" applyBorder="1" applyAlignment="1">
      <alignment horizontal="justify" vertical="top"/>
    </xf>
    <xf numFmtId="0" fontId="1" fillId="33" borderId="28" xfId="11" applyFont="1" applyFill="1" applyBorder="1" applyAlignment="1">
      <alignment horizontal="center" wrapText="1"/>
    </xf>
    <xf numFmtId="2" fontId="1" fillId="33" borderId="28" xfId="11" applyNumberFormat="1" applyFont="1" applyFill="1" applyBorder="1" applyAlignment="1">
      <alignment horizontal="right"/>
    </xf>
    <xf numFmtId="167" fontId="1" fillId="33" borderId="28" xfId="11" applyNumberFormat="1" applyFont="1" applyFill="1" applyBorder="1" applyAlignment="1">
      <alignment horizontal="right"/>
    </xf>
    <xf numFmtId="0" fontId="1" fillId="0" borderId="0" xfId="11" applyFont="1" applyAlignment="1">
      <alignment horizontal="left"/>
    </xf>
    <xf numFmtId="0" fontId="33" fillId="0" borderId="0" xfId="11" applyFont="1"/>
    <xf numFmtId="167" fontId="78" fillId="0" borderId="0" xfId="11" applyNumberFormat="1" applyFont="1" applyAlignment="1">
      <alignment horizontal="right"/>
    </xf>
    <xf numFmtId="1" fontId="84" fillId="0" borderId="34" xfId="11" applyNumberFormat="1" applyFont="1" applyBorder="1" applyAlignment="1">
      <alignment horizontal="left" vertical="center"/>
    </xf>
    <xf numFmtId="0" fontId="84" fillId="0" borderId="6" xfId="11" applyFont="1" applyBorder="1" applyAlignment="1">
      <alignment horizontal="left" vertical="center"/>
    </xf>
    <xf numFmtId="0" fontId="84" fillId="0" borderId="6" xfId="11" applyFont="1" applyBorder="1" applyAlignment="1">
      <alignment vertical="center"/>
    </xf>
    <xf numFmtId="0" fontId="24" fillId="0" borderId="0" xfId="11" applyAlignment="1">
      <alignment horizontal="left"/>
    </xf>
    <xf numFmtId="0" fontId="24" fillId="0" borderId="0" xfId="11"/>
    <xf numFmtId="164" fontId="24" fillId="0" borderId="0" xfId="11" applyNumberFormat="1"/>
    <xf numFmtId="164" fontId="24" fillId="0" borderId="0" xfId="11" applyNumberFormat="1" applyAlignment="1">
      <alignment horizontal="right"/>
    </xf>
    <xf numFmtId="0" fontId="24" fillId="0" borderId="0" xfId="11" applyAlignment="1">
      <alignment horizontal="right" vertical="top"/>
    </xf>
    <xf numFmtId="0" fontId="126" fillId="0" borderId="0" xfId="11" applyFont="1"/>
    <xf numFmtId="0" fontId="134" fillId="33" borderId="36" xfId="0" applyFont="1" applyFill="1" applyBorder="1" applyAlignment="1">
      <alignment horizontal="center" vertical="center"/>
    </xf>
    <xf numFmtId="49" fontId="134" fillId="33" borderId="36" xfId="0" applyNumberFormat="1" applyFont="1" applyFill="1" applyBorder="1" applyAlignment="1">
      <alignment horizontal="center" vertical="center"/>
    </xf>
    <xf numFmtId="4" fontId="134" fillId="33" borderId="36" xfId="0" applyNumberFormat="1" applyFont="1" applyFill="1" applyBorder="1" applyAlignment="1">
      <alignment horizontal="center" vertical="center"/>
    </xf>
    <xf numFmtId="164" fontId="134" fillId="33" borderId="36" xfId="0" applyNumberFormat="1" applyFont="1" applyFill="1" applyBorder="1" applyAlignment="1">
      <alignment horizontal="center" vertical="center" wrapText="1"/>
    </xf>
    <xf numFmtId="0" fontId="0" fillId="0" borderId="37" xfId="0" applyBorder="1" applyAlignment="1">
      <alignment horizontal="center" vertical="center"/>
    </xf>
    <xf numFmtId="49" fontId="0" fillId="0" borderId="37" xfId="0" applyNumberFormat="1" applyBorder="1" applyAlignment="1">
      <alignment horizontal="center" vertical="center" wrapText="1"/>
    </xf>
    <xf numFmtId="4" fontId="0" fillId="0" borderId="37" xfId="0" applyNumberFormat="1" applyBorder="1" applyAlignment="1">
      <alignment horizontal="center" wrapText="1"/>
    </xf>
    <xf numFmtId="4" fontId="0" fillId="0" borderId="37" xfId="0" applyNumberFormat="1" applyBorder="1" applyAlignment="1">
      <alignment horizontal="center"/>
    </xf>
    <xf numFmtId="164" fontId="0" fillId="0" borderId="37" xfId="0" applyNumberFormat="1" applyBorder="1" applyAlignment="1">
      <alignment horizontal="right"/>
    </xf>
    <xf numFmtId="0" fontId="90" fillId="31" borderId="26" xfId="0" applyFont="1" applyFill="1" applyBorder="1" applyAlignment="1">
      <alignment horizontal="center" wrapText="1"/>
    </xf>
    <xf numFmtId="0" fontId="90" fillId="31" borderId="3" xfId="0" applyFont="1" applyFill="1" applyBorder="1" applyAlignment="1">
      <alignment horizontal="left" wrapText="1"/>
    </xf>
    <xf numFmtId="0" fontId="90" fillId="31" borderId="3" xfId="0" applyFont="1" applyFill="1" applyBorder="1" applyAlignment="1">
      <alignment horizontal="center" wrapText="1"/>
    </xf>
    <xf numFmtId="0" fontId="91" fillId="31" borderId="3" xfId="0" applyFont="1" applyFill="1" applyBorder="1" applyAlignment="1">
      <alignment horizontal="center" wrapText="1"/>
    </xf>
    <xf numFmtId="164" fontId="91" fillId="31" borderId="27" xfId="0" applyNumberFormat="1" applyFont="1" applyFill="1" applyBorder="1" applyAlignment="1">
      <alignment horizontal="right" wrapText="1"/>
    </xf>
    <xf numFmtId="0" fontId="1" fillId="0" borderId="0" xfId="0" applyFont="1"/>
    <xf numFmtId="0" fontId="0" fillId="0" borderId="2" xfId="0" applyBorder="1"/>
    <xf numFmtId="164" fontId="0" fillId="0" borderId="2" xfId="0" applyNumberFormat="1" applyBorder="1"/>
    <xf numFmtId="0" fontId="88" fillId="0" borderId="0" xfId="0" applyFont="1" applyAlignment="1">
      <alignment horizontal="left" vertical="center" wrapText="1"/>
    </xf>
    <xf numFmtId="49" fontId="88" fillId="0" borderId="0" xfId="0" applyNumberFormat="1" applyFont="1" applyAlignment="1">
      <alignment horizontal="left" vertical="center" wrapText="1"/>
    </xf>
    <xf numFmtId="0" fontId="1" fillId="0" borderId="0" xfId="0" applyFont="1" applyAlignment="1">
      <alignment horizontal="center" wrapText="1"/>
    </xf>
    <xf numFmtId="4" fontId="1" fillId="0" borderId="0" xfId="0" applyNumberFormat="1" applyFont="1" applyAlignment="1">
      <alignment horizontal="center" wrapText="1"/>
    </xf>
    <xf numFmtId="164" fontId="1" fillId="0" borderId="0" xfId="0" applyNumberFormat="1" applyFont="1" applyAlignment="1">
      <alignment horizontal="center" wrapText="1"/>
    </xf>
    <xf numFmtId="0" fontId="133" fillId="0" borderId="0" xfId="0" applyFont="1" applyAlignment="1">
      <alignment horizontal="left" vertical="center" wrapText="1"/>
    </xf>
    <xf numFmtId="49" fontId="133" fillId="0" borderId="0" xfId="0" applyNumberFormat="1" applyFont="1" applyAlignment="1">
      <alignment horizontal="left" vertical="center" wrapText="1"/>
    </xf>
    <xf numFmtId="0" fontId="85" fillId="0" borderId="0" xfId="0" applyFont="1" applyAlignment="1">
      <alignment horizontal="center" wrapText="1"/>
    </xf>
    <xf numFmtId="4" fontId="85" fillId="0" borderId="0" xfId="0" applyNumberFormat="1" applyFont="1" applyAlignment="1">
      <alignment horizontal="center" wrapText="1"/>
    </xf>
    <xf numFmtId="164" fontId="85" fillId="0" borderId="0" xfId="0" applyNumberFormat="1" applyFont="1" applyAlignment="1">
      <alignment horizontal="center" wrapText="1"/>
    </xf>
    <xf numFmtId="0" fontId="83" fillId="33" borderId="28" xfId="0" applyFont="1" applyFill="1" applyBorder="1" applyAlignment="1">
      <alignment horizontal="center" vertical="center" wrapText="1"/>
    </xf>
    <xf numFmtId="49" fontId="83" fillId="33" borderId="28" xfId="0" applyNumberFormat="1" applyFont="1" applyFill="1" applyBorder="1" applyAlignment="1">
      <alignment horizontal="left" vertical="top" wrapText="1"/>
    </xf>
    <xf numFmtId="0" fontId="83" fillId="33" borderId="28" xfId="0" applyFont="1" applyFill="1" applyBorder="1" applyAlignment="1">
      <alignment horizontal="center" wrapText="1"/>
    </xf>
    <xf numFmtId="4" fontId="83" fillId="33" borderId="28" xfId="0" applyNumberFormat="1" applyFont="1" applyFill="1" applyBorder="1" applyAlignment="1">
      <alignment horizontal="center" wrapText="1"/>
    </xf>
    <xf numFmtId="164" fontId="83" fillId="33" borderId="28" xfId="0" applyNumberFormat="1" applyFont="1" applyFill="1" applyBorder="1" applyAlignment="1">
      <alignment horizontal="center" wrapText="1"/>
    </xf>
    <xf numFmtId="0" fontId="85" fillId="0" borderId="0" xfId="0" applyFont="1" applyAlignment="1">
      <alignment horizontal="center" vertical="top" wrapText="1"/>
    </xf>
    <xf numFmtId="49" fontId="85" fillId="0" borderId="0" xfId="0" applyNumberFormat="1" applyFont="1" applyAlignment="1">
      <alignment vertical="top" wrapText="1"/>
    </xf>
    <xf numFmtId="0" fontId="133" fillId="0" borderId="0" xfId="0" applyFont="1" applyAlignment="1">
      <alignment horizontal="left" vertical="top" wrapText="1"/>
    </xf>
    <xf numFmtId="0" fontId="85" fillId="0" borderId="31" xfId="0" applyFont="1" applyBorder="1" applyAlignment="1">
      <alignment horizontal="center" vertical="top" wrapText="1"/>
    </xf>
    <xf numFmtId="49" fontId="85" fillId="0" borderId="31" xfId="0" applyNumberFormat="1" applyFont="1" applyBorder="1" applyAlignment="1">
      <alignment vertical="top" wrapText="1"/>
    </xf>
    <xf numFmtId="0" fontId="85" fillId="0" borderId="31" xfId="0" applyFont="1" applyBorder="1" applyAlignment="1">
      <alignment horizontal="center" wrapText="1"/>
    </xf>
    <xf numFmtId="4" fontId="85" fillId="0" borderId="31" xfId="0" applyNumberFormat="1" applyFont="1" applyBorder="1" applyAlignment="1">
      <alignment horizontal="center" wrapText="1"/>
    </xf>
    <xf numFmtId="164" fontId="85" fillId="0" borderId="31" xfId="0" applyNumberFormat="1" applyFont="1" applyBorder="1" applyAlignment="1">
      <alignment horizontal="center" wrapText="1"/>
    </xf>
    <xf numFmtId="0" fontId="142" fillId="0" borderId="0" xfId="0" applyFont="1" applyAlignment="1">
      <alignment horizontal="center" vertical="center" wrapText="1"/>
    </xf>
    <xf numFmtId="49" fontId="142" fillId="0" borderId="0" xfId="0" applyNumberFormat="1" applyFont="1" applyAlignment="1">
      <alignment horizontal="right" vertical="top" wrapText="1"/>
    </xf>
    <xf numFmtId="0" fontId="86" fillId="0" borderId="0" xfId="0" applyFont="1" applyAlignment="1">
      <alignment horizontal="center" wrapText="1"/>
    </xf>
    <xf numFmtId="4" fontId="86" fillId="0" borderId="0" xfId="0" applyNumberFormat="1" applyFont="1" applyAlignment="1">
      <alignment horizontal="center" wrapText="1"/>
    </xf>
    <xf numFmtId="164" fontId="86" fillId="0" borderId="0" xfId="0" applyNumberFormat="1" applyFont="1" applyAlignment="1">
      <alignment horizontal="center" wrapText="1"/>
    </xf>
    <xf numFmtId="49" fontId="85" fillId="0" borderId="31" xfId="0" applyNumberFormat="1" applyFont="1" applyBorder="1" applyAlignment="1">
      <alignment horizontal="left" vertical="top" wrapText="1"/>
    </xf>
    <xf numFmtId="49" fontId="142" fillId="0" borderId="0" xfId="0" applyNumberFormat="1" applyFont="1" applyAlignment="1">
      <alignment horizontal="left" vertical="top" wrapText="1"/>
    </xf>
    <xf numFmtId="0" fontId="85" fillId="0" borderId="0" xfId="0" applyFont="1" applyAlignment="1">
      <alignment horizontal="center" vertical="center" wrapText="1"/>
    </xf>
    <xf numFmtId="49" fontId="89" fillId="0" borderId="0" xfId="0" applyNumberFormat="1" applyFont="1" applyAlignment="1">
      <alignment vertical="top" wrapText="1"/>
    </xf>
    <xf numFmtId="0" fontId="137" fillId="0" borderId="0" xfId="0" applyFont="1" applyAlignment="1">
      <alignment horizontal="center" vertical="top" wrapText="1"/>
    </xf>
    <xf numFmtId="49" fontId="137" fillId="0" borderId="0" xfId="0" applyNumberFormat="1" applyFont="1" applyAlignment="1">
      <alignment vertical="top" wrapText="1"/>
    </xf>
    <xf numFmtId="0" fontId="137" fillId="0" borderId="0" xfId="0" applyFont="1" applyAlignment="1">
      <alignment horizontal="center" wrapText="1"/>
    </xf>
    <xf numFmtId="4" fontId="137" fillId="0" borderId="0" xfId="0" applyNumberFormat="1" applyFont="1" applyAlignment="1">
      <alignment horizontal="center" wrapText="1"/>
    </xf>
    <xf numFmtId="164" fontId="137" fillId="0" borderId="0" xfId="0" applyNumberFormat="1" applyFont="1" applyAlignment="1">
      <alignment horizontal="center" wrapText="1"/>
    </xf>
    <xf numFmtId="49" fontId="85" fillId="0" borderId="0" xfId="0" applyNumberFormat="1" applyFont="1" applyAlignment="1">
      <alignment horizontal="left" vertical="top" wrapText="1"/>
    </xf>
    <xf numFmtId="0" fontId="85" fillId="0" borderId="31" xfId="0" applyFont="1" applyBorder="1" applyAlignment="1">
      <alignment horizontal="center" vertical="center" wrapText="1"/>
    </xf>
    <xf numFmtId="0" fontId="142" fillId="33" borderId="28" xfId="0" applyFont="1" applyFill="1" applyBorder="1" applyAlignment="1">
      <alignment horizontal="center" vertical="center"/>
    </xf>
    <xf numFmtId="49" fontId="142" fillId="33" borderId="28" xfId="0" applyNumberFormat="1" applyFont="1" applyFill="1" applyBorder="1" applyAlignment="1">
      <alignment horizontal="left" vertical="top"/>
    </xf>
    <xf numFmtId="0" fontId="0" fillId="33" borderId="28" xfId="0" applyFill="1" applyBorder="1" applyAlignment="1">
      <alignment horizontal="center"/>
    </xf>
    <xf numFmtId="4" fontId="0" fillId="33" borderId="28" xfId="0" applyNumberFormat="1" applyFill="1" applyBorder="1" applyAlignment="1">
      <alignment horizontal="center"/>
    </xf>
    <xf numFmtId="164" fontId="0" fillId="33" borderId="28" xfId="0" applyNumberFormat="1" applyFill="1" applyBorder="1" applyAlignment="1">
      <alignment horizontal="center"/>
    </xf>
    <xf numFmtId="0" fontId="143" fillId="0" borderId="0" xfId="0" applyFont="1" applyAlignment="1">
      <alignment horizontal="center" vertical="center"/>
    </xf>
    <xf numFmtId="49" fontId="143" fillId="0" borderId="0" xfId="0" applyNumberFormat="1" applyFont="1" applyAlignment="1">
      <alignment horizontal="left" vertical="top"/>
    </xf>
    <xf numFmtId="4" fontId="0" fillId="0" borderId="0" xfId="0" applyNumberFormat="1" applyAlignment="1">
      <alignment horizontal="center"/>
    </xf>
    <xf numFmtId="164" fontId="0" fillId="0" borderId="0" xfId="0" applyNumberFormat="1" applyAlignment="1">
      <alignment horizontal="center"/>
    </xf>
    <xf numFmtId="0" fontId="134" fillId="33" borderId="0" xfId="0" applyFont="1" applyFill="1" applyAlignment="1">
      <alignment horizontal="center" vertical="center"/>
    </xf>
    <xf numFmtId="49" fontId="134" fillId="33" borderId="0" xfId="0" applyNumberFormat="1" applyFont="1" applyFill="1" applyAlignment="1">
      <alignment horizontal="left" vertical="top"/>
    </xf>
    <xf numFmtId="0" fontId="85" fillId="33" borderId="0" xfId="0" applyFont="1" applyFill="1" applyAlignment="1">
      <alignment horizontal="center"/>
    </xf>
    <xf numFmtId="4" fontId="85" fillId="33" borderId="0" xfId="0" applyNumberFormat="1" applyFont="1" applyFill="1" applyAlignment="1">
      <alignment horizontal="center"/>
    </xf>
    <xf numFmtId="164" fontId="85" fillId="33" borderId="0" xfId="0" applyNumberFormat="1" applyFont="1" applyFill="1" applyAlignment="1">
      <alignment horizontal="center"/>
    </xf>
    <xf numFmtId="0" fontId="85" fillId="0" borderId="0" xfId="0" applyFont="1"/>
    <xf numFmtId="0" fontId="85" fillId="0" borderId="0" xfId="0" applyFont="1" applyAlignment="1">
      <alignment horizontal="center" vertical="top"/>
    </xf>
    <xf numFmtId="0" fontId="85" fillId="0" borderId="0" xfId="0" applyFont="1" applyAlignment="1">
      <alignment horizontal="center"/>
    </xf>
    <xf numFmtId="4" fontId="85" fillId="0" borderId="0" xfId="0" applyNumberFormat="1" applyFont="1" applyAlignment="1">
      <alignment horizontal="center"/>
    </xf>
    <xf numFmtId="164" fontId="85" fillId="0" borderId="0" xfId="0" applyNumberFormat="1" applyFont="1" applyAlignment="1">
      <alignment horizontal="center"/>
    </xf>
    <xf numFmtId="0" fontId="89" fillId="0" borderId="0" xfId="0" applyFont="1" applyAlignment="1">
      <alignment horizontal="center" wrapText="1"/>
    </xf>
    <xf numFmtId="4" fontId="89" fillId="0" borderId="0" xfId="0" applyNumberFormat="1" applyFont="1" applyAlignment="1">
      <alignment horizontal="center" wrapText="1"/>
    </xf>
    <xf numFmtId="0" fontId="134" fillId="0" borderId="0" xfId="0" applyFont="1" applyAlignment="1">
      <alignment horizontal="center" vertical="top"/>
    </xf>
    <xf numFmtId="0" fontId="134" fillId="0" borderId="0" xfId="0" applyFont="1" applyAlignment="1">
      <alignment horizontal="center" vertical="top" wrapText="1"/>
    </xf>
    <xf numFmtId="49" fontId="85" fillId="0" borderId="28" xfId="0" applyNumberFormat="1" applyFont="1" applyBorder="1" applyAlignment="1">
      <alignment vertical="top" wrapText="1"/>
    </xf>
    <xf numFmtId="0" fontId="89" fillId="0" borderId="28" xfId="0" applyFont="1" applyBorder="1" applyAlignment="1">
      <alignment horizontal="center" wrapText="1"/>
    </xf>
    <xf numFmtId="4" fontId="89" fillId="0" borderId="28" xfId="0" applyNumberFormat="1" applyFont="1" applyBorder="1" applyAlignment="1">
      <alignment horizontal="center" wrapText="1"/>
    </xf>
    <xf numFmtId="164" fontId="85" fillId="0" borderId="28" xfId="0" applyNumberFormat="1" applyFont="1" applyBorder="1" applyAlignment="1">
      <alignment horizontal="center" wrapText="1"/>
    </xf>
    <xf numFmtId="0" fontId="134" fillId="0" borderId="0" xfId="0" applyFont="1" applyAlignment="1">
      <alignment horizontal="center" vertical="center" wrapText="1"/>
    </xf>
    <xf numFmtId="49" fontId="134" fillId="0" borderId="0" xfId="0" applyNumberFormat="1" applyFont="1" applyAlignment="1">
      <alignment horizontal="right" vertical="top" wrapText="1"/>
    </xf>
    <xf numFmtId="0" fontId="135" fillId="0" borderId="0" xfId="0" applyFont="1" applyAlignment="1">
      <alignment horizontal="center" wrapText="1"/>
    </xf>
    <xf numFmtId="4" fontId="135" fillId="0" borderId="0" xfId="0" applyNumberFormat="1" applyFont="1" applyAlignment="1">
      <alignment horizontal="center" wrapText="1"/>
    </xf>
    <xf numFmtId="164" fontId="135" fillId="0" borderId="0" xfId="0" applyNumberFormat="1" applyFont="1" applyAlignment="1">
      <alignment horizontal="center" wrapText="1"/>
    </xf>
    <xf numFmtId="2" fontId="134" fillId="33" borderId="0" xfId="0" applyNumberFormat="1" applyFont="1" applyFill="1" applyAlignment="1">
      <alignment horizontal="center" vertical="center"/>
    </xf>
    <xf numFmtId="0" fontId="85" fillId="0" borderId="0" xfId="0" applyFont="1" applyAlignment="1">
      <alignment horizontal="center" vertical="center"/>
    </xf>
    <xf numFmtId="0" fontId="134" fillId="0" borderId="0" xfId="0" applyFont="1" applyAlignment="1">
      <alignment horizontal="center" vertical="center"/>
    </xf>
    <xf numFmtId="49" fontId="89" fillId="0" borderId="0" xfId="0" applyNumberFormat="1" applyFont="1" applyAlignment="1">
      <alignment horizontal="left" vertical="top" wrapText="1"/>
    </xf>
    <xf numFmtId="0" fontId="144" fillId="0" borderId="0" xfId="0" applyFont="1" applyAlignment="1">
      <alignment horizontal="center" vertical="top"/>
    </xf>
    <xf numFmtId="0" fontId="137" fillId="0" borderId="0" xfId="0" applyFont="1" applyAlignment="1">
      <alignment horizontal="center"/>
    </xf>
    <xf numFmtId="4" fontId="144" fillId="0" borderId="0" xfId="0" applyNumberFormat="1" applyFont="1" applyAlignment="1">
      <alignment horizontal="center"/>
    </xf>
    <xf numFmtId="164" fontId="144" fillId="0" borderId="0" xfId="0" applyNumberFormat="1" applyFont="1" applyAlignment="1">
      <alignment horizontal="center"/>
    </xf>
    <xf numFmtId="0" fontId="133" fillId="0" borderId="0" xfId="0" applyFont="1" applyAlignment="1">
      <alignment horizontal="center"/>
    </xf>
    <xf numFmtId="4" fontId="133" fillId="0" borderId="0" xfId="0" applyNumberFormat="1" applyFont="1" applyAlignment="1">
      <alignment horizontal="center"/>
    </xf>
    <xf numFmtId="164" fontId="133" fillId="0" borderId="0" xfId="0" applyNumberFormat="1" applyFont="1" applyAlignment="1">
      <alignment horizontal="center"/>
    </xf>
    <xf numFmtId="0" fontId="133" fillId="0" borderId="0" xfId="0" applyFont="1" applyAlignment="1">
      <alignment horizontal="center" vertical="top"/>
    </xf>
    <xf numFmtId="0" fontId="137" fillId="0" borderId="0" xfId="0" applyFont="1" applyAlignment="1">
      <alignment horizontal="center" vertical="top"/>
    </xf>
    <xf numFmtId="4" fontId="137" fillId="0" borderId="0" xfId="0" applyNumberFormat="1" applyFont="1" applyAlignment="1">
      <alignment horizontal="center"/>
    </xf>
    <xf numFmtId="164" fontId="137" fillId="0" borderId="0" xfId="0" applyNumberFormat="1" applyFont="1" applyAlignment="1">
      <alignment horizontal="center"/>
    </xf>
    <xf numFmtId="0" fontId="133" fillId="0" borderId="0" xfId="0" applyFont="1" applyAlignment="1">
      <alignment horizontal="center" vertical="top" wrapText="1"/>
    </xf>
    <xf numFmtId="0" fontId="125" fillId="0" borderId="0" xfId="0" applyFont="1" applyAlignment="1">
      <alignment horizontal="center" vertical="top"/>
    </xf>
    <xf numFmtId="49" fontId="125" fillId="0" borderId="0" xfId="0" applyNumberFormat="1" applyFont="1" applyAlignment="1">
      <alignment vertical="top" wrapText="1"/>
    </xf>
    <xf numFmtId="0" fontId="125" fillId="0" borderId="0" xfId="0" applyFont="1" applyAlignment="1">
      <alignment horizontal="center"/>
    </xf>
    <xf numFmtId="4" fontId="125" fillId="0" borderId="0" xfId="0" applyNumberFormat="1" applyFont="1" applyAlignment="1">
      <alignment horizontal="center"/>
    </xf>
    <xf numFmtId="164" fontId="125" fillId="0" borderId="0" xfId="0" applyNumberFormat="1" applyFont="1" applyAlignment="1">
      <alignment horizontal="center"/>
    </xf>
    <xf numFmtId="49" fontId="125" fillId="0" borderId="0" xfId="0" applyNumberFormat="1" applyFont="1" applyAlignment="1">
      <alignment horizontal="left" vertical="top" wrapText="1"/>
    </xf>
    <xf numFmtId="0" fontId="131" fillId="0" borderId="0" xfId="0" applyFont="1"/>
    <xf numFmtId="49" fontId="125" fillId="0" borderId="28" xfId="0" applyNumberFormat="1" applyFont="1" applyBorder="1" applyAlignment="1">
      <alignment vertical="top" wrapText="1"/>
    </xf>
    <xf numFmtId="0" fontId="125" fillId="0" borderId="28" xfId="0" applyFont="1" applyBorder="1" applyAlignment="1">
      <alignment horizontal="center"/>
    </xf>
    <xf numFmtId="4" fontId="125" fillId="0" borderId="28" xfId="0" applyNumberFormat="1" applyFont="1" applyBorder="1" applyAlignment="1">
      <alignment horizontal="center"/>
    </xf>
    <xf numFmtId="164" fontId="125" fillId="0" borderId="28" xfId="0" applyNumberFormat="1" applyFont="1" applyBorder="1" applyAlignment="1">
      <alignment horizontal="center"/>
    </xf>
    <xf numFmtId="0" fontId="125" fillId="0" borderId="0" xfId="0" applyFont="1" applyAlignment="1">
      <alignment horizontal="center" vertical="center"/>
    </xf>
    <xf numFmtId="0" fontId="125" fillId="33" borderId="0" xfId="0" applyFont="1" applyFill="1" applyAlignment="1">
      <alignment horizontal="center"/>
    </xf>
    <xf numFmtId="4" fontId="125" fillId="33" borderId="0" xfId="0" applyNumberFormat="1" applyFont="1" applyFill="1" applyAlignment="1">
      <alignment horizontal="center"/>
    </xf>
    <xf numFmtId="164" fontId="125" fillId="33" borderId="0" xfId="0" applyNumberFormat="1" applyFont="1" applyFill="1" applyAlignment="1">
      <alignment horizontal="center"/>
    </xf>
    <xf numFmtId="0" fontId="137" fillId="0" borderId="0" xfId="0" applyFont="1" applyAlignment="1">
      <alignment horizontal="center" vertical="center"/>
    </xf>
    <xf numFmtId="0" fontId="134" fillId="0" borderId="0" xfId="0" applyFont="1" applyAlignment="1">
      <alignment horizontal="center"/>
    </xf>
    <xf numFmtId="164" fontId="134" fillId="0" borderId="0" xfId="0" applyNumberFormat="1" applyFont="1" applyAlignment="1">
      <alignment horizontal="center"/>
    </xf>
    <xf numFmtId="0" fontId="85" fillId="0" borderId="28" xfId="0" applyFont="1" applyBorder="1" applyAlignment="1">
      <alignment horizontal="center"/>
    </xf>
    <xf numFmtId="164" fontId="85" fillId="0" borderId="28" xfId="0" applyNumberFormat="1" applyFont="1" applyBorder="1" applyAlignment="1">
      <alignment horizontal="center"/>
    </xf>
    <xf numFmtId="0" fontId="91" fillId="33" borderId="0" xfId="0" applyFont="1" applyFill="1" applyAlignment="1">
      <alignment horizontal="center" vertical="center"/>
    </xf>
    <xf numFmtId="49" fontId="143" fillId="33" borderId="0" xfId="0" applyNumberFormat="1" applyFont="1" applyFill="1" applyAlignment="1">
      <alignment horizontal="right" vertical="top" wrapText="1"/>
    </xf>
    <xf numFmtId="0" fontId="91" fillId="33" borderId="0" xfId="0" applyFont="1" applyFill="1" applyAlignment="1">
      <alignment horizontal="center"/>
    </xf>
    <xf numFmtId="4" fontId="91" fillId="33" borderId="0" xfId="0" applyNumberFormat="1" applyFont="1" applyFill="1" applyAlignment="1">
      <alignment horizontal="center"/>
    </xf>
    <xf numFmtId="164" fontId="90" fillId="33" borderId="0" xfId="0" applyNumberFormat="1" applyFont="1" applyFill="1" applyAlignment="1">
      <alignment horizontal="center"/>
    </xf>
    <xf numFmtId="0" fontId="91" fillId="0" borderId="0" xfId="0" applyFont="1" applyAlignment="1">
      <alignment horizontal="center"/>
    </xf>
    <xf numFmtId="4" fontId="91" fillId="0" borderId="0" xfId="0" applyNumberFormat="1" applyFont="1" applyAlignment="1">
      <alignment horizontal="center"/>
    </xf>
    <xf numFmtId="164" fontId="91" fillId="0" borderId="0" xfId="0" applyNumberFormat="1" applyFont="1" applyAlignment="1">
      <alignment horizontal="center"/>
    </xf>
    <xf numFmtId="0" fontId="142" fillId="33" borderId="28" xfId="0" applyFont="1" applyFill="1" applyBorder="1" applyAlignment="1">
      <alignment horizontal="center" vertical="center" wrapText="1"/>
    </xf>
    <xf numFmtId="0" fontId="0" fillId="33" borderId="28" xfId="0" applyFill="1" applyBorder="1" applyAlignment="1">
      <alignment horizontal="center" wrapText="1"/>
    </xf>
    <xf numFmtId="4" fontId="0" fillId="33" borderId="28" xfId="0" applyNumberFormat="1" applyFill="1" applyBorder="1" applyAlignment="1">
      <alignment horizontal="center" wrapText="1"/>
    </xf>
    <xf numFmtId="164" fontId="0" fillId="33" borderId="28" xfId="0" applyNumberFormat="1" applyFill="1" applyBorder="1" applyAlignment="1">
      <alignment horizontal="center" wrapText="1"/>
    </xf>
    <xf numFmtId="0" fontId="80" fillId="33" borderId="28" xfId="0" applyFont="1" applyFill="1" applyBorder="1" applyAlignment="1">
      <alignment horizontal="center"/>
    </xf>
    <xf numFmtId="4" fontId="80" fillId="33" borderId="28" xfId="0" applyNumberFormat="1" applyFont="1" applyFill="1" applyBorder="1" applyAlignment="1">
      <alignment horizontal="center"/>
    </xf>
    <xf numFmtId="164" fontId="80" fillId="33" borderId="28" xfId="0" applyNumberFormat="1" applyFont="1" applyFill="1" applyBorder="1" applyAlignment="1">
      <alignment horizontal="center"/>
    </xf>
    <xf numFmtId="0" fontId="89" fillId="0" borderId="0" xfId="0" applyFont="1" applyAlignment="1">
      <alignment horizontal="center" vertical="center"/>
    </xf>
    <xf numFmtId="0" fontId="85" fillId="0" borderId="2" xfId="0" applyFont="1" applyBorder="1" applyAlignment="1">
      <alignment horizontal="center"/>
    </xf>
    <xf numFmtId="4" fontId="85" fillId="0" borderId="2" xfId="0" applyNumberFormat="1" applyFont="1" applyBorder="1" applyAlignment="1">
      <alignment horizontal="center"/>
    </xf>
    <xf numFmtId="164" fontId="85" fillId="0" borderId="2" xfId="0" applyNumberFormat="1" applyFont="1" applyBorder="1" applyAlignment="1">
      <alignment horizontal="center"/>
    </xf>
    <xf numFmtId="0" fontId="140" fillId="0" borderId="0" xfId="0" applyFont="1" applyAlignment="1">
      <alignment horizontal="center"/>
    </xf>
    <xf numFmtId="4" fontId="140" fillId="0" borderId="0" xfId="0" applyNumberFormat="1" applyFont="1" applyAlignment="1">
      <alignment horizontal="center"/>
    </xf>
    <xf numFmtId="0" fontId="85" fillId="0" borderId="0" xfId="0" applyFont="1" applyAlignment="1">
      <alignment vertical="top"/>
    </xf>
    <xf numFmtId="49" fontId="85" fillId="0" borderId="28" xfId="0" applyNumberFormat="1" applyFont="1" applyBorder="1" applyAlignment="1">
      <alignment horizontal="left" vertical="top" wrapText="1"/>
    </xf>
    <xf numFmtId="0" fontId="140" fillId="0" borderId="28" xfId="0" applyFont="1" applyBorder="1" applyAlignment="1">
      <alignment horizontal="center"/>
    </xf>
    <xf numFmtId="4" fontId="140" fillId="0" borderId="28" xfId="0" applyNumberFormat="1" applyFont="1" applyBorder="1" applyAlignment="1">
      <alignment horizontal="center"/>
    </xf>
    <xf numFmtId="0" fontId="137" fillId="0" borderId="0" xfId="0" applyFont="1" applyAlignment="1">
      <alignment vertical="top"/>
    </xf>
    <xf numFmtId="0" fontId="125" fillId="0" borderId="2" xfId="0" applyFont="1" applyBorder="1" applyAlignment="1">
      <alignment horizontal="center"/>
    </xf>
    <xf numFmtId="4" fontId="125" fillId="0" borderId="2" xfId="0" applyNumberFormat="1" applyFont="1" applyBorder="1" applyAlignment="1">
      <alignment horizontal="center"/>
    </xf>
    <xf numFmtId="164" fontId="125" fillId="0" borderId="2" xfId="0" applyNumberFormat="1" applyFont="1" applyBorder="1" applyAlignment="1">
      <alignment horizontal="center"/>
    </xf>
    <xf numFmtId="49" fontId="134" fillId="0" borderId="0" xfId="0" applyNumberFormat="1" applyFont="1" applyAlignment="1">
      <alignment horizontal="left" vertical="top"/>
    </xf>
    <xf numFmtId="0" fontId="125" fillId="0" borderId="31" xfId="0" applyFont="1" applyBorder="1" applyAlignment="1">
      <alignment horizontal="center" vertical="top"/>
    </xf>
    <xf numFmtId="49" fontId="125" fillId="0" borderId="31" xfId="0" applyNumberFormat="1" applyFont="1" applyBorder="1" applyAlignment="1">
      <alignment vertical="top" wrapText="1"/>
    </xf>
    <xf numFmtId="0" fontId="125" fillId="0" borderId="31" xfId="0" applyFont="1" applyBorder="1" applyAlignment="1">
      <alignment horizontal="center"/>
    </xf>
    <xf numFmtId="4" fontId="125" fillId="0" borderId="31" xfId="0" applyNumberFormat="1" applyFont="1" applyBorder="1" applyAlignment="1">
      <alignment horizontal="center"/>
    </xf>
    <xf numFmtId="164" fontId="125" fillId="0" borderId="31" xfId="0" applyNumberFormat="1" applyFont="1" applyBorder="1" applyAlignment="1">
      <alignment horizontal="center"/>
    </xf>
    <xf numFmtId="49" fontId="85" fillId="0" borderId="2" xfId="0" quotePrefix="1" applyNumberFormat="1" applyFont="1" applyBorder="1" applyAlignment="1">
      <alignment horizontal="left" vertical="top" wrapText="1"/>
    </xf>
    <xf numFmtId="49" fontId="85" fillId="0" borderId="0" xfId="0" applyNumberFormat="1" applyFont="1" applyAlignment="1">
      <alignment vertical="center" wrapText="1"/>
    </xf>
    <xf numFmtId="0" fontId="89" fillId="0" borderId="0" xfId="0" applyFont="1" applyAlignment="1">
      <alignment horizontal="center"/>
    </xf>
    <xf numFmtId="49" fontId="85" fillId="0" borderId="0" xfId="0" quotePrefix="1" applyNumberFormat="1" applyFont="1" applyAlignment="1">
      <alignment vertical="top" wrapText="1"/>
    </xf>
    <xf numFmtId="0" fontId="89" fillId="0" borderId="28" xfId="0" applyFont="1" applyBorder="1" applyAlignment="1">
      <alignment horizontal="center"/>
    </xf>
    <xf numFmtId="49" fontId="85" fillId="0" borderId="0" xfId="0" applyNumberFormat="1" applyFont="1" applyAlignment="1">
      <alignment horizontal="center" vertical="top"/>
    </xf>
    <xf numFmtId="49" fontId="85" fillId="0" borderId="0" xfId="0" quotePrefix="1" applyNumberFormat="1" applyFont="1" applyAlignment="1">
      <alignment horizontal="left" vertical="top" wrapText="1"/>
    </xf>
    <xf numFmtId="49" fontId="85" fillId="0" borderId="0" xfId="0" applyNumberFormat="1" applyFont="1" applyAlignment="1">
      <alignment horizontal="center" vertical="center"/>
    </xf>
    <xf numFmtId="0" fontId="133" fillId="0" borderId="0" xfId="0" applyFont="1" applyAlignment="1">
      <alignment vertical="top"/>
    </xf>
    <xf numFmtId="49" fontId="85" fillId="0" borderId="0" xfId="0" applyNumberFormat="1" applyFont="1" applyAlignment="1">
      <alignment horizontal="center" vertical="center" wrapText="1"/>
    </xf>
    <xf numFmtId="49" fontId="85" fillId="0" borderId="0" xfId="0" applyNumberFormat="1" applyFont="1" applyAlignment="1">
      <alignment vertical="top"/>
    </xf>
    <xf numFmtId="49" fontId="85" fillId="0" borderId="0" xfId="0" applyNumberFormat="1" applyFont="1" applyAlignment="1">
      <alignment horizontal="center" vertical="top" wrapText="1"/>
    </xf>
    <xf numFmtId="0" fontId="143" fillId="0" borderId="0" xfId="0" applyFont="1" applyAlignment="1">
      <alignment horizontal="center"/>
    </xf>
    <xf numFmtId="4" fontId="143" fillId="0" borderId="0" xfId="0" applyNumberFormat="1" applyFont="1" applyAlignment="1">
      <alignment horizontal="center"/>
    </xf>
    <xf numFmtId="164" fontId="143" fillId="0" borderId="0" xfId="0" applyNumberFormat="1" applyFont="1" applyAlignment="1">
      <alignment horizontal="center"/>
    </xf>
    <xf numFmtId="0" fontId="88" fillId="0" borderId="0" xfId="0" applyFont="1"/>
    <xf numFmtId="49" fontId="135" fillId="0" borderId="0" xfId="0" applyNumberFormat="1" applyFont="1" applyAlignment="1">
      <alignment horizontal="left" vertical="top"/>
    </xf>
    <xf numFmtId="0" fontId="135" fillId="0" borderId="0" xfId="0" applyFont="1" applyAlignment="1">
      <alignment horizontal="center"/>
    </xf>
    <xf numFmtId="4" fontId="135" fillId="0" borderId="0" xfId="0" applyNumberFormat="1" applyFont="1" applyAlignment="1">
      <alignment horizontal="center"/>
    </xf>
    <xf numFmtId="164" fontId="135" fillId="0" borderId="0" xfId="0" applyNumberFormat="1" applyFont="1" applyAlignment="1">
      <alignment horizontal="center"/>
    </xf>
    <xf numFmtId="164" fontId="89" fillId="0" borderId="0" xfId="0" applyNumberFormat="1" applyFont="1" applyAlignment="1">
      <alignment horizontal="left" vertical="top" wrapText="1"/>
    </xf>
    <xf numFmtId="164" fontId="85" fillId="0" borderId="0" xfId="0" applyNumberFormat="1" applyFont="1" applyAlignment="1">
      <alignment horizontal="left" vertical="top" wrapText="1"/>
    </xf>
    <xf numFmtId="164" fontId="85" fillId="0" borderId="0" xfId="0" applyNumberFormat="1" applyFont="1" applyAlignment="1">
      <alignment vertical="top" wrapText="1"/>
    </xf>
    <xf numFmtId="0" fontId="85" fillId="0" borderId="0" xfId="0" applyFont="1" applyAlignment="1">
      <alignment vertical="top" wrapText="1"/>
    </xf>
    <xf numFmtId="49" fontId="85" fillId="0" borderId="31" xfId="0" applyNumberFormat="1" applyFont="1" applyBorder="1" applyAlignment="1">
      <alignment horizontal="center" vertical="top"/>
    </xf>
    <xf numFmtId="164" fontId="85" fillId="0" borderId="31" xfId="0" applyNumberFormat="1" applyFont="1" applyBorder="1" applyAlignment="1">
      <alignment horizontal="left" vertical="top" wrapText="1"/>
    </xf>
    <xf numFmtId="0" fontId="85" fillId="0" borderId="31" xfId="0" applyFont="1" applyBorder="1" applyAlignment="1">
      <alignment horizontal="center"/>
    </xf>
    <xf numFmtId="0" fontId="90" fillId="0" borderId="0" xfId="0" applyFont="1" applyAlignment="1">
      <alignment horizontal="center" vertical="center"/>
    </xf>
    <xf numFmtId="49" fontId="143" fillId="0" borderId="0" xfId="0" applyNumberFormat="1" applyFont="1" applyAlignment="1">
      <alignment horizontal="left" vertical="top" wrapText="1"/>
    </xf>
    <xf numFmtId="164" fontId="90" fillId="0" borderId="0" xfId="0" applyNumberFormat="1" applyFont="1" applyAlignment="1">
      <alignment horizontal="center"/>
    </xf>
    <xf numFmtId="0" fontId="89" fillId="0" borderId="0" xfId="0" applyFont="1" applyAlignment="1">
      <alignment vertical="top" wrapText="1"/>
    </xf>
    <xf numFmtId="0" fontId="109" fillId="0" borderId="0" xfId="0" applyFont="1"/>
    <xf numFmtId="0" fontId="145" fillId="0" borderId="0" xfId="0" applyFont="1" applyAlignment="1">
      <alignment vertical="top"/>
    </xf>
    <xf numFmtId="0" fontId="85" fillId="0" borderId="31" xfId="0" applyFont="1" applyBorder="1" applyAlignment="1">
      <alignment vertical="top" wrapText="1"/>
    </xf>
    <xf numFmtId="0" fontId="0" fillId="0" borderId="0" xfId="0" applyAlignment="1">
      <alignment vertical="top"/>
    </xf>
    <xf numFmtId="49" fontId="0" fillId="33" borderId="0" xfId="0" applyNumberFormat="1" applyFill="1" applyAlignment="1">
      <alignment horizontal="center" vertical="top"/>
    </xf>
    <xf numFmtId="0" fontId="83" fillId="33" borderId="0" xfId="0" applyFont="1" applyFill="1" applyAlignment="1">
      <alignment horizontal="right" vertical="top" wrapText="1"/>
    </xf>
    <xf numFmtId="0" fontId="81" fillId="33" borderId="0" xfId="0" applyFont="1" applyFill="1" applyAlignment="1">
      <alignment horizontal="center"/>
    </xf>
    <xf numFmtId="164" fontId="86" fillId="33" borderId="0" xfId="0" applyNumberFormat="1" applyFont="1" applyFill="1" applyAlignment="1">
      <alignment horizontal="center"/>
    </xf>
    <xf numFmtId="49" fontId="141" fillId="0" borderId="0" xfId="0" applyNumberFormat="1" applyFont="1" applyAlignment="1">
      <alignment vertical="top"/>
    </xf>
    <xf numFmtId="0" fontId="133" fillId="0" borderId="0" xfId="0" applyFont="1" applyAlignment="1">
      <alignment vertical="top" wrapText="1"/>
    </xf>
    <xf numFmtId="0" fontId="143" fillId="0" borderId="28" xfId="0" applyFont="1" applyBorder="1" applyAlignment="1">
      <alignment horizontal="center" vertical="center"/>
    </xf>
    <xf numFmtId="49" fontId="143" fillId="0" borderId="28" xfId="0" applyNumberFormat="1" applyFont="1" applyBorder="1" applyAlignment="1">
      <alignment horizontal="left" vertical="top"/>
    </xf>
    <xf numFmtId="0" fontId="91" fillId="0" borderId="28" xfId="0" applyFont="1" applyBorder="1" applyAlignment="1">
      <alignment horizontal="center"/>
    </xf>
    <xf numFmtId="4" fontId="91" fillId="0" borderId="28" xfId="0" applyNumberFormat="1" applyFont="1" applyBorder="1" applyAlignment="1">
      <alignment horizontal="center"/>
    </xf>
    <xf numFmtId="164" fontId="91" fillId="0" borderId="28" xfId="0" applyNumberFormat="1" applyFont="1" applyBorder="1" applyAlignment="1">
      <alignment horizontal="center"/>
    </xf>
    <xf numFmtId="4" fontId="85" fillId="0" borderId="0" xfId="0" applyNumberFormat="1" applyFont="1"/>
    <xf numFmtId="0" fontId="125" fillId="0" borderId="31" xfId="0" applyFont="1" applyBorder="1" applyAlignment="1">
      <alignment horizontal="center" vertical="center"/>
    </xf>
    <xf numFmtId="0" fontId="91" fillId="31" borderId="26" xfId="0" applyFont="1" applyFill="1" applyBorder="1" applyAlignment="1">
      <alignment horizontal="center" vertical="center"/>
    </xf>
    <xf numFmtId="4" fontId="91" fillId="31" borderId="3" xfId="0" applyNumberFormat="1" applyFont="1" applyFill="1" applyBorder="1" applyAlignment="1">
      <alignment horizontal="center"/>
    </xf>
    <xf numFmtId="164" fontId="91" fillId="31" borderId="27" xfId="0" applyNumberFormat="1" applyFont="1" applyFill="1" applyBorder="1" applyAlignment="1">
      <alignment horizontal="center"/>
    </xf>
    <xf numFmtId="0" fontId="80" fillId="0" borderId="0" xfId="0" applyFont="1" applyAlignment="1">
      <alignment horizontal="center" vertical="center"/>
    </xf>
    <xf numFmtId="49" fontId="80" fillId="0" borderId="0" xfId="0" applyNumberFormat="1" applyFont="1" applyAlignment="1">
      <alignment vertical="top" wrapText="1"/>
    </xf>
    <xf numFmtId="0" fontId="80" fillId="0" borderId="0" xfId="0" applyFont="1" applyAlignment="1">
      <alignment horizontal="center"/>
    </xf>
    <xf numFmtId="4" fontId="80" fillId="0" borderId="0" xfId="0" applyNumberFormat="1" applyFont="1" applyAlignment="1">
      <alignment horizontal="center"/>
    </xf>
    <xf numFmtId="164" fontId="80" fillId="0" borderId="0" xfId="0" applyNumberFormat="1" applyFont="1" applyAlignment="1">
      <alignment horizontal="center"/>
    </xf>
    <xf numFmtId="0" fontId="93" fillId="0" borderId="0" xfId="0" applyFont="1" applyAlignment="1">
      <alignment horizontal="center" vertical="center" wrapText="1"/>
    </xf>
    <xf numFmtId="49" fontId="93" fillId="0" borderId="0" xfId="0" applyNumberFormat="1" applyFont="1" applyAlignment="1">
      <alignment horizontal="left" vertical="center"/>
    </xf>
    <xf numFmtId="0" fontId="93" fillId="0" borderId="0" xfId="0" applyFont="1" applyAlignment="1">
      <alignment horizontal="center" wrapText="1"/>
    </xf>
    <xf numFmtId="4" fontId="93" fillId="0" borderId="0" xfId="0" applyNumberFormat="1" applyFont="1" applyAlignment="1">
      <alignment horizontal="center" wrapText="1"/>
    </xf>
    <xf numFmtId="167" fontId="93" fillId="0" borderId="0" xfId="0" applyNumberFormat="1" applyFont="1" applyAlignment="1">
      <alignment horizontal="center"/>
    </xf>
    <xf numFmtId="49" fontId="93" fillId="0" borderId="0" xfId="0" applyNumberFormat="1" applyFont="1" applyAlignment="1">
      <alignment horizontal="left" vertical="top" wrapText="1"/>
    </xf>
    <xf numFmtId="2" fontId="106" fillId="0" borderId="0" xfId="0" applyNumberFormat="1" applyFont="1" applyAlignment="1">
      <alignment horizontal="left" vertical="top" wrapText="1"/>
    </xf>
    <xf numFmtId="0" fontId="93" fillId="0" borderId="31" xfId="0" applyFont="1" applyBorder="1" applyAlignment="1">
      <alignment horizontal="center" vertical="center" wrapText="1"/>
    </xf>
    <xf numFmtId="2" fontId="93" fillId="0" borderId="31" xfId="0" applyNumberFormat="1" applyFont="1" applyBorder="1" applyAlignment="1">
      <alignment horizontal="left" vertical="top" wrapText="1"/>
    </xf>
    <xf numFmtId="0" fontId="93" fillId="0" borderId="31" xfId="0" applyFont="1" applyBorder="1" applyAlignment="1">
      <alignment horizontal="center" wrapText="1"/>
    </xf>
    <xf numFmtId="4" fontId="93" fillId="0" borderId="31" xfId="0" applyNumberFormat="1" applyFont="1" applyBorder="1" applyAlignment="1">
      <alignment horizontal="center" wrapText="1"/>
    </xf>
    <xf numFmtId="167" fontId="93" fillId="0" borderId="31" xfId="0" applyNumberFormat="1" applyFont="1" applyBorder="1" applyAlignment="1">
      <alignment horizontal="center"/>
    </xf>
    <xf numFmtId="0" fontId="146" fillId="0" borderId="29" xfId="0" applyFont="1" applyBorder="1" applyAlignment="1">
      <alignment horizontal="center" vertical="center"/>
    </xf>
    <xf numFmtId="49" fontId="143" fillId="0" borderId="29" xfId="0" applyNumberFormat="1" applyFont="1" applyBorder="1" applyAlignment="1">
      <alignment horizontal="left" vertical="top" wrapText="1"/>
    </xf>
    <xf numFmtId="0" fontId="146" fillId="0" borderId="29" xfId="0" applyFont="1" applyBorder="1" applyAlignment="1">
      <alignment horizontal="center"/>
    </xf>
    <xf numFmtId="4" fontId="146" fillId="0" borderId="29" xfId="0" applyNumberFormat="1" applyFont="1" applyBorder="1" applyAlignment="1">
      <alignment horizontal="center"/>
    </xf>
    <xf numFmtId="167" fontId="143" fillId="0" borderId="29" xfId="0" applyNumberFormat="1" applyFont="1" applyBorder="1" applyAlignment="1">
      <alignment horizontal="center"/>
    </xf>
    <xf numFmtId="0" fontId="0" fillId="0" borderId="0" xfId="0" applyAlignment="1">
      <alignment horizontal="center" vertical="center"/>
    </xf>
    <xf numFmtId="49" fontId="0" fillId="0" borderId="0" xfId="0" applyNumberFormat="1" applyAlignment="1">
      <alignment vertical="top" wrapText="1"/>
    </xf>
    <xf numFmtId="4" fontId="0" fillId="0" borderId="0" xfId="30" applyNumberFormat="1" applyFont="1"/>
    <xf numFmtId="4" fontId="0" fillId="0" borderId="0" xfId="30" applyNumberFormat="1" applyFont="1" applyAlignment="1">
      <alignment horizontal="center"/>
    </xf>
    <xf numFmtId="4" fontId="0" fillId="0" borderId="0" xfId="30" applyNumberFormat="1" applyFont="1" applyAlignment="1">
      <alignment horizontal="right"/>
    </xf>
    <xf numFmtId="164" fontId="0" fillId="0" borderId="0" xfId="30" applyNumberFormat="1" applyFont="1"/>
    <xf numFmtId="164" fontId="134" fillId="33" borderId="36" xfId="0" applyNumberFormat="1" applyFont="1" applyFill="1" applyBorder="1" applyAlignment="1" applyProtection="1">
      <alignment horizontal="center" vertical="center" wrapText="1"/>
      <protection locked="0"/>
    </xf>
    <xf numFmtId="164" fontId="0" fillId="0" borderId="37" xfId="0" applyNumberFormat="1" applyBorder="1" applyAlignment="1" applyProtection="1">
      <alignment horizontal="right"/>
      <protection locked="0"/>
    </xf>
    <xf numFmtId="164" fontId="91" fillId="31" borderId="3" xfId="0" applyNumberFormat="1" applyFont="1" applyFill="1" applyBorder="1" applyAlignment="1" applyProtection="1">
      <alignment horizontal="right" wrapText="1"/>
      <protection locked="0"/>
    </xf>
    <xf numFmtId="164" fontId="0" fillId="0" borderId="2" xfId="0" applyNumberFormat="1" applyBorder="1" applyProtection="1">
      <protection locked="0"/>
    </xf>
    <xf numFmtId="164" fontId="1" fillId="0" borderId="0" xfId="0" applyNumberFormat="1" applyFont="1" applyAlignment="1" applyProtection="1">
      <alignment horizontal="center" wrapText="1"/>
      <protection locked="0"/>
    </xf>
    <xf numFmtId="164" fontId="85" fillId="0" borderId="0" xfId="0" applyNumberFormat="1" applyFont="1" applyAlignment="1" applyProtection="1">
      <alignment horizontal="center" wrapText="1"/>
      <protection locked="0"/>
    </xf>
    <xf numFmtId="164" fontId="83" fillId="33" borderId="28" xfId="0" applyNumberFormat="1" applyFont="1" applyFill="1" applyBorder="1" applyAlignment="1" applyProtection="1">
      <alignment horizontal="center" wrapText="1"/>
      <protection locked="0"/>
    </xf>
    <xf numFmtId="164" fontId="85" fillId="0" borderId="31" xfId="0" applyNumberFormat="1" applyFont="1" applyBorder="1" applyAlignment="1" applyProtection="1">
      <alignment horizontal="center" wrapText="1"/>
      <protection locked="0"/>
    </xf>
    <xf numFmtId="164" fontId="86" fillId="0" borderId="0" xfId="0" applyNumberFormat="1" applyFont="1" applyAlignment="1" applyProtection="1">
      <alignment horizontal="center" wrapText="1"/>
      <protection locked="0"/>
    </xf>
    <xf numFmtId="164" fontId="137" fillId="0" borderId="0" xfId="0" applyNumberFormat="1" applyFont="1" applyAlignment="1" applyProtection="1">
      <alignment horizontal="center" wrapText="1"/>
      <protection locked="0"/>
    </xf>
    <xf numFmtId="164" fontId="0" fillId="33" borderId="28" xfId="0" applyNumberFormat="1" applyFill="1" applyBorder="1" applyAlignment="1" applyProtection="1">
      <alignment horizontal="center"/>
      <protection locked="0"/>
    </xf>
    <xf numFmtId="164" fontId="0" fillId="0" borderId="0" xfId="0" applyNumberFormat="1" applyAlignment="1" applyProtection="1">
      <alignment horizontal="center"/>
      <protection locked="0"/>
    </xf>
    <xf numFmtId="164" fontId="85" fillId="33" borderId="0" xfId="0" applyNumberFormat="1" applyFont="1" applyFill="1" applyAlignment="1" applyProtection="1">
      <alignment horizontal="center"/>
      <protection locked="0"/>
    </xf>
    <xf numFmtId="164" fontId="85" fillId="0" borderId="28" xfId="0" applyNumberFormat="1" applyFont="1" applyBorder="1" applyAlignment="1" applyProtection="1">
      <alignment horizontal="center" wrapText="1"/>
      <protection locked="0"/>
    </xf>
    <xf numFmtId="164" fontId="135" fillId="0" borderId="0" xfId="0" applyNumberFormat="1" applyFont="1" applyAlignment="1" applyProtection="1">
      <alignment horizontal="center" wrapText="1"/>
      <protection locked="0"/>
    </xf>
    <xf numFmtId="164" fontId="144" fillId="0" borderId="0" xfId="0" applyNumberFormat="1" applyFont="1" applyAlignment="1" applyProtection="1">
      <alignment horizontal="center"/>
      <protection locked="0"/>
    </xf>
    <xf numFmtId="164" fontId="133" fillId="0" borderId="0" xfId="0" applyNumberFormat="1" applyFont="1" applyAlignment="1" applyProtection="1">
      <alignment horizontal="center"/>
      <protection locked="0"/>
    </xf>
    <xf numFmtId="164" fontId="137" fillId="0" borderId="0" xfId="0" applyNumberFormat="1" applyFont="1" applyAlignment="1" applyProtection="1">
      <alignment horizontal="center"/>
      <protection locked="0"/>
    </xf>
    <xf numFmtId="164" fontId="125" fillId="0" borderId="0" xfId="0" applyNumberFormat="1" applyFont="1" applyAlignment="1" applyProtection="1">
      <alignment horizontal="center"/>
      <protection locked="0"/>
    </xf>
    <xf numFmtId="164" fontId="125" fillId="0" borderId="28" xfId="0" applyNumberFormat="1" applyFont="1" applyBorder="1" applyAlignment="1" applyProtection="1">
      <alignment horizontal="center"/>
      <protection locked="0"/>
    </xf>
    <xf numFmtId="164" fontId="125" fillId="33" borderId="0" xfId="0" applyNumberFormat="1" applyFont="1" applyFill="1" applyAlignment="1" applyProtection="1">
      <alignment horizontal="center"/>
      <protection locked="0"/>
    </xf>
    <xf numFmtId="164" fontId="134" fillId="0" borderId="0" xfId="0" applyNumberFormat="1" applyFont="1" applyAlignment="1" applyProtection="1">
      <alignment horizontal="center"/>
      <protection locked="0"/>
    </xf>
    <xf numFmtId="164" fontId="85" fillId="0" borderId="28" xfId="0" applyNumberFormat="1" applyFont="1" applyBorder="1" applyAlignment="1" applyProtection="1">
      <alignment horizontal="center"/>
      <protection locked="0"/>
    </xf>
    <xf numFmtId="164" fontId="91" fillId="33" borderId="0" xfId="0" applyNumberFormat="1" applyFont="1" applyFill="1" applyAlignment="1" applyProtection="1">
      <alignment horizontal="center"/>
      <protection locked="0"/>
    </xf>
    <xf numFmtId="164" fontId="91" fillId="0" borderId="0" xfId="0" applyNumberFormat="1" applyFont="1" applyAlignment="1" applyProtection="1">
      <alignment horizontal="center"/>
      <protection locked="0"/>
    </xf>
    <xf numFmtId="164" fontId="0" fillId="33" borderId="28" xfId="0" applyNumberFormat="1" applyFill="1" applyBorder="1" applyAlignment="1" applyProtection="1">
      <alignment horizontal="center" wrapText="1"/>
      <protection locked="0"/>
    </xf>
    <xf numFmtId="164" fontId="80" fillId="33" borderId="28" xfId="0" applyNumberFormat="1" applyFont="1" applyFill="1" applyBorder="1" applyAlignment="1" applyProtection="1">
      <alignment horizontal="center"/>
      <protection locked="0"/>
    </xf>
    <xf numFmtId="164" fontId="85" fillId="0" borderId="2" xfId="0" applyNumberFormat="1" applyFont="1" applyBorder="1" applyAlignment="1" applyProtection="1">
      <alignment horizontal="center"/>
      <protection locked="0"/>
    </xf>
    <xf numFmtId="164" fontId="125" fillId="0" borderId="2" xfId="0" applyNumberFormat="1" applyFont="1" applyBorder="1" applyAlignment="1" applyProtection="1">
      <alignment horizontal="center"/>
      <protection locked="0"/>
    </xf>
    <xf numFmtId="164" fontId="125" fillId="0" borderId="31" xfId="0" applyNumberFormat="1" applyFont="1" applyBorder="1" applyAlignment="1" applyProtection="1">
      <alignment horizontal="center"/>
      <protection locked="0"/>
    </xf>
    <xf numFmtId="164" fontId="143" fillId="0" borderId="0" xfId="0" applyNumberFormat="1" applyFont="1" applyAlignment="1" applyProtection="1">
      <alignment horizontal="center"/>
      <protection locked="0"/>
    </xf>
    <xf numFmtId="164" fontId="135" fillId="0" borderId="0" xfId="0" applyNumberFormat="1" applyFont="1" applyAlignment="1" applyProtection="1">
      <alignment horizontal="center"/>
      <protection locked="0"/>
    </xf>
    <xf numFmtId="164" fontId="85" fillId="0" borderId="31" xfId="0" applyNumberFormat="1" applyFont="1" applyBorder="1" applyAlignment="1" applyProtection="1">
      <alignment horizontal="center"/>
      <protection locked="0"/>
    </xf>
    <xf numFmtId="164" fontId="81" fillId="33" borderId="0" xfId="0" applyNumberFormat="1" applyFont="1" applyFill="1" applyAlignment="1" applyProtection="1">
      <alignment horizontal="center"/>
      <protection locked="0"/>
    </xf>
    <xf numFmtId="164" fontId="141" fillId="0" borderId="0" xfId="0" applyNumberFormat="1" applyFont="1" applyAlignment="1" applyProtection="1">
      <alignment horizontal="center"/>
      <protection locked="0"/>
    </xf>
    <xf numFmtId="164" fontId="91" fillId="0" borderId="28" xfId="0" applyNumberFormat="1" applyFont="1" applyBorder="1" applyAlignment="1" applyProtection="1">
      <alignment horizontal="center"/>
      <protection locked="0"/>
    </xf>
    <xf numFmtId="164" fontId="91" fillId="31" borderId="3" xfId="0" applyNumberFormat="1" applyFont="1" applyFill="1" applyBorder="1" applyAlignment="1" applyProtection="1">
      <alignment horizontal="center"/>
      <protection locked="0"/>
    </xf>
    <xf numFmtId="164" fontId="80" fillId="0" borderId="0" xfId="0" applyNumberFormat="1" applyFont="1" applyAlignment="1" applyProtection="1">
      <alignment horizontal="center"/>
      <protection locked="0"/>
    </xf>
    <xf numFmtId="164" fontId="93" fillId="0" borderId="0" xfId="0" applyNumberFormat="1" applyFont="1" applyAlignment="1" applyProtection="1">
      <alignment horizontal="center" wrapText="1"/>
      <protection locked="0"/>
    </xf>
    <xf numFmtId="164" fontId="93" fillId="0" borderId="31" xfId="0" applyNumberFormat="1" applyFont="1" applyBorder="1" applyAlignment="1" applyProtection="1">
      <alignment horizontal="center" wrapText="1"/>
      <protection locked="0"/>
    </xf>
    <xf numFmtId="164" fontId="146" fillId="0" borderId="29" xfId="0" applyNumberFormat="1" applyFont="1" applyBorder="1" applyAlignment="1" applyProtection="1">
      <alignment horizontal="center"/>
      <protection locked="0"/>
    </xf>
    <xf numFmtId="164" fontId="0" fillId="0" borderId="0" xfId="30" applyNumberFormat="1" applyFont="1" applyProtection="1">
      <protection locked="0"/>
    </xf>
    <xf numFmtId="164" fontId="80" fillId="0" borderId="0" xfId="11" applyNumberFormat="1" applyFont="1" applyAlignment="1" applyProtection="1">
      <alignment horizontal="right"/>
      <protection locked="0"/>
    </xf>
    <xf numFmtId="164" fontId="2" fillId="0" borderId="0" xfId="11" applyNumberFormat="1" applyFont="1" applyAlignment="1" applyProtection="1">
      <alignment horizontal="right"/>
      <protection locked="0"/>
    </xf>
    <xf numFmtId="164" fontId="104" fillId="0" borderId="0" xfId="11" applyNumberFormat="1" applyFont="1" applyProtection="1">
      <protection locked="0"/>
    </xf>
    <xf numFmtId="164" fontId="105" fillId="0" borderId="0" xfId="11" applyNumberFormat="1" applyFont="1" applyProtection="1">
      <protection locked="0"/>
    </xf>
    <xf numFmtId="164" fontId="80" fillId="0" borderId="0" xfId="11" applyNumberFormat="1" applyFont="1" applyProtection="1">
      <protection locked="0"/>
    </xf>
    <xf numFmtId="164" fontId="115" fillId="0" borderId="0" xfId="11" applyNumberFormat="1" applyFont="1" applyProtection="1">
      <protection locked="0"/>
    </xf>
    <xf numFmtId="164" fontId="120" fillId="0" borderId="0" xfId="793" applyNumberFormat="1" applyFont="1" applyProtection="1">
      <protection locked="0"/>
    </xf>
    <xf numFmtId="164" fontId="91" fillId="33" borderId="0" xfId="11" applyNumberFormat="1" applyFont="1" applyFill="1" applyAlignment="1" applyProtection="1">
      <alignment horizontal="right"/>
      <protection locked="0"/>
    </xf>
    <xf numFmtId="164" fontId="121" fillId="34" borderId="3" xfId="11" applyNumberFormat="1" applyFont="1" applyFill="1" applyBorder="1" applyProtection="1">
      <protection locked="0"/>
    </xf>
    <xf numFmtId="0" fontId="80" fillId="0" borderId="0" xfId="11" applyFont="1" applyAlignment="1">
      <alignment vertical="top" wrapText="1"/>
    </xf>
    <xf numFmtId="0" fontId="80" fillId="0" borderId="0" xfId="11" applyFont="1" applyAlignment="1" applyProtection="1">
      <alignment vertical="top" wrapText="1"/>
      <protection locked="0"/>
    </xf>
    <xf numFmtId="164" fontId="80" fillId="33" borderId="0" xfId="11" applyNumberFormat="1" applyFont="1" applyFill="1" applyAlignment="1" applyProtection="1">
      <alignment horizontal="right"/>
      <protection locked="0"/>
    </xf>
    <xf numFmtId="164" fontId="2" fillId="33" borderId="0" xfId="11" applyNumberFormat="1" applyFont="1" applyFill="1" applyAlignment="1" applyProtection="1">
      <alignment horizontal="right"/>
      <protection locked="0"/>
    </xf>
    <xf numFmtId="164" fontId="122" fillId="34" borderId="3" xfId="11" applyNumberFormat="1" applyFont="1" applyFill="1" applyBorder="1" applyProtection="1">
      <protection locked="0"/>
    </xf>
    <xf numFmtId="164" fontId="123" fillId="35" borderId="0" xfId="11" applyNumberFormat="1" applyFont="1" applyFill="1" applyAlignment="1" applyProtection="1">
      <alignment horizontal="right"/>
      <protection locked="0"/>
    </xf>
    <xf numFmtId="164" fontId="4" fillId="0" borderId="7" xfId="0" applyNumberFormat="1" applyFont="1" applyBorder="1" applyAlignment="1" applyProtection="1">
      <alignment horizontal="center" vertical="center" wrapText="1"/>
      <protection locked="0"/>
    </xf>
    <xf numFmtId="164" fontId="6" fillId="0" borderId="0" xfId="0" applyNumberFormat="1" applyFont="1" applyAlignment="1" applyProtection="1">
      <alignment horizontal="center" wrapText="1"/>
      <protection locked="0"/>
    </xf>
    <xf numFmtId="164" fontId="15" fillId="30" borderId="3" xfId="0" applyNumberFormat="1" applyFont="1" applyFill="1" applyBorder="1" applyAlignment="1" applyProtection="1">
      <alignment horizontal="center" vertical="center" wrapText="1"/>
      <protection locked="0"/>
    </xf>
    <xf numFmtId="164" fontId="6" fillId="2" borderId="3" xfId="0" applyNumberFormat="1" applyFont="1" applyFill="1" applyBorder="1" applyAlignment="1" applyProtection="1">
      <alignment horizontal="center" wrapText="1"/>
      <protection locked="0"/>
    </xf>
    <xf numFmtId="164" fontId="4" fillId="0" borderId="0" xfId="0" applyNumberFormat="1" applyFont="1" applyAlignment="1" applyProtection="1">
      <alignment horizontal="left" vertical="center" wrapText="1"/>
      <protection locked="0"/>
    </xf>
    <xf numFmtId="164" fontId="4" fillId="0" borderId="0" xfId="0" applyNumberFormat="1" applyFont="1" applyProtection="1">
      <protection locked="0"/>
    </xf>
    <xf numFmtId="164" fontId="4" fillId="0" borderId="0" xfId="0" applyNumberFormat="1" applyFont="1" applyAlignment="1" applyProtection="1">
      <alignment vertical="center" wrapText="1"/>
      <protection locked="0"/>
    </xf>
    <xf numFmtId="164" fontId="7" fillId="0" borderId="0" xfId="0" applyNumberFormat="1" applyFont="1" applyAlignment="1" applyProtection="1">
      <alignment horizontal="right" vertical="center" wrapText="1"/>
      <protection locked="0"/>
    </xf>
    <xf numFmtId="164" fontId="7" fillId="2" borderId="3" xfId="0" applyNumberFormat="1" applyFont="1" applyFill="1" applyBorder="1" applyAlignment="1" applyProtection="1">
      <alignment horizontal="right" vertical="center" wrapText="1"/>
      <protection locked="0"/>
    </xf>
    <xf numFmtId="164" fontId="7" fillId="0" borderId="0" xfId="0" applyNumberFormat="1" applyFont="1" applyAlignment="1" applyProtection="1">
      <alignment wrapText="1"/>
      <protection locked="0"/>
    </xf>
    <xf numFmtId="164" fontId="7" fillId="2" borderId="3" xfId="0" applyNumberFormat="1" applyFont="1" applyFill="1" applyBorder="1" applyAlignment="1" applyProtection="1">
      <alignment horizontal="right" wrapText="1"/>
      <protection locked="0"/>
    </xf>
    <xf numFmtId="164" fontId="4" fillId="0" borderId="0" xfId="0" applyNumberFormat="1" applyFont="1" applyAlignment="1" applyProtection="1">
      <alignment vertical="center"/>
      <protection locked="0"/>
    </xf>
    <xf numFmtId="164" fontId="7" fillId="0" borderId="28" xfId="0" applyNumberFormat="1" applyFont="1" applyBorder="1" applyAlignment="1" applyProtection="1">
      <alignment horizontal="right" vertical="center" wrapText="1"/>
      <protection locked="0"/>
    </xf>
    <xf numFmtId="164" fontId="4" fillId="2" borderId="3" xfId="0" applyNumberFormat="1" applyFont="1" applyFill="1" applyBorder="1" applyAlignment="1" applyProtection="1">
      <alignment horizontal="right" vertical="center" wrapText="1"/>
      <protection locked="0"/>
    </xf>
    <xf numFmtId="164" fontId="4" fillId="2" borderId="3" xfId="0" applyNumberFormat="1" applyFont="1" applyFill="1" applyBorder="1" applyAlignment="1" applyProtection="1">
      <alignment horizontal="right" wrapText="1"/>
      <protection locked="0"/>
    </xf>
    <xf numFmtId="164" fontId="4" fillId="0" borderId="0" xfId="1" applyNumberFormat="1" applyFont="1" applyAlignment="1" applyProtection="1">
      <alignment horizontal="right" wrapText="1"/>
      <protection locked="0"/>
    </xf>
    <xf numFmtId="164" fontId="4" fillId="0" borderId="0" xfId="0" applyNumberFormat="1" applyFont="1" applyAlignment="1" applyProtection="1">
      <alignment wrapText="1"/>
      <protection locked="0"/>
    </xf>
    <xf numFmtId="164" fontId="7" fillId="0" borderId="28" xfId="0" applyNumberFormat="1" applyFont="1" applyBorder="1" applyAlignment="1" applyProtection="1">
      <alignment horizontal="left" vertical="center" wrapText="1"/>
      <protection locked="0"/>
    </xf>
    <xf numFmtId="164" fontId="12" fillId="30" borderId="3" xfId="0" applyNumberFormat="1" applyFont="1" applyFill="1" applyBorder="1" applyAlignment="1" applyProtection="1">
      <alignment vertical="center"/>
      <protection locked="0"/>
    </xf>
    <xf numFmtId="164" fontId="4" fillId="0" borderId="0" xfId="0" applyNumberFormat="1" applyFont="1" applyAlignment="1" applyProtection="1">
      <alignment horizontal="center" vertical="center" wrapText="1"/>
      <protection locked="0"/>
    </xf>
    <xf numFmtId="164" fontId="4" fillId="0" borderId="31" xfId="0" applyNumberFormat="1" applyFont="1" applyBorder="1" applyAlignment="1" applyProtection="1">
      <alignment horizontal="center" vertical="center" wrapText="1"/>
      <protection locked="0"/>
    </xf>
    <xf numFmtId="164" fontId="6" fillId="0" borderId="29" xfId="0" applyNumberFormat="1" applyFont="1" applyBorder="1" applyAlignment="1" applyProtection="1">
      <alignment vertical="center"/>
      <protection locked="0"/>
    </xf>
    <xf numFmtId="164" fontId="5" fillId="0" borderId="7" xfId="0" applyNumberFormat="1" applyFont="1" applyBorder="1" applyAlignment="1" applyProtection="1">
      <alignment horizontal="center" vertical="center" wrapText="1"/>
      <protection locked="0"/>
    </xf>
    <xf numFmtId="164" fontId="7" fillId="2" borderId="0" xfId="0" applyNumberFormat="1" applyFont="1" applyFill="1" applyAlignment="1" applyProtection="1">
      <alignment horizontal="right" wrapText="1"/>
      <protection locked="0"/>
    </xf>
    <xf numFmtId="164" fontId="15" fillId="0" borderId="0" xfId="0" applyNumberFormat="1" applyFont="1" applyAlignment="1" applyProtection="1">
      <alignment horizontal="center" wrapText="1"/>
      <protection locked="0"/>
    </xf>
    <xf numFmtId="164" fontId="9" fillId="0" borderId="0" xfId="0" applyNumberFormat="1" applyFont="1" applyAlignment="1" applyProtection="1">
      <alignment horizontal="right" wrapText="1"/>
      <protection locked="0"/>
    </xf>
    <xf numFmtId="164" fontId="4" fillId="0" borderId="0" xfId="0" applyNumberFormat="1" applyFont="1" applyAlignment="1" applyProtection="1">
      <alignment horizontal="right" vertical="top" wrapText="1"/>
      <protection locked="0"/>
    </xf>
    <xf numFmtId="164" fontId="7" fillId="0" borderId="0" xfId="0" applyNumberFormat="1" applyFont="1" applyAlignment="1" applyProtection="1">
      <alignment horizontal="right" vertical="top" wrapText="1"/>
      <protection locked="0"/>
    </xf>
    <xf numFmtId="164" fontId="21" fillId="0" borderId="0" xfId="0" applyNumberFormat="1" applyFont="1" applyAlignment="1" applyProtection="1">
      <alignment horizontal="right" wrapText="1"/>
      <protection locked="0"/>
    </xf>
    <xf numFmtId="164" fontId="4" fillId="0" borderId="0" xfId="0" applyNumberFormat="1" applyFont="1" applyAlignment="1" applyProtection="1">
      <alignment horizontal="left" wrapText="1"/>
      <protection locked="0"/>
    </xf>
    <xf numFmtId="164" fontId="21" fillId="0" borderId="0" xfId="0" applyNumberFormat="1" applyFont="1" applyAlignment="1" applyProtection="1">
      <alignment horizontal="right"/>
      <protection locked="0"/>
    </xf>
    <xf numFmtId="164" fontId="4" fillId="0" borderId="0" xfId="0" applyNumberFormat="1" applyFont="1" applyAlignment="1" applyProtection="1">
      <alignment horizontal="right" vertical="top"/>
      <protection locked="0"/>
    </xf>
    <xf numFmtId="164" fontId="21" fillId="0" borderId="0" xfId="0" applyNumberFormat="1" applyFont="1" applyAlignment="1" applyProtection="1">
      <alignment horizontal="right" vertical="center" wrapText="1"/>
      <protection locked="0"/>
    </xf>
    <xf numFmtId="164" fontId="9" fillId="0" borderId="5" xfId="0" applyNumberFormat="1" applyFont="1" applyBorder="1" applyAlignment="1" applyProtection="1">
      <alignment horizontal="right" vertical="center" wrapText="1"/>
      <protection locked="0"/>
    </xf>
    <xf numFmtId="164" fontId="22" fillId="0" borderId="0" xfId="0" applyNumberFormat="1" applyFont="1" applyAlignment="1" applyProtection="1">
      <alignment horizontal="right" wrapText="1"/>
      <protection locked="0"/>
    </xf>
    <xf numFmtId="164" fontId="22" fillId="0" borderId="0" xfId="0" applyNumberFormat="1" applyFont="1" applyAlignment="1" applyProtection="1">
      <alignment horizontal="right"/>
      <protection locked="0"/>
    </xf>
    <xf numFmtId="164" fontId="0" fillId="0" borderId="0" xfId="0" applyNumberFormat="1" applyAlignment="1" applyProtection="1">
      <alignment horizontal="right" vertical="center" wrapText="1"/>
      <protection locked="0"/>
    </xf>
    <xf numFmtId="164" fontId="5" fillId="0" borderId="5" xfId="0" applyNumberFormat="1" applyFont="1" applyBorder="1" applyAlignment="1" applyProtection="1">
      <alignment horizontal="right" vertical="center" wrapText="1"/>
      <protection locked="0"/>
    </xf>
    <xf numFmtId="164" fontId="5" fillId="0" borderId="0" xfId="0" applyNumberFormat="1" applyFont="1" applyAlignment="1" applyProtection="1">
      <alignment horizontal="right" vertical="center" wrapText="1"/>
      <protection locked="0"/>
    </xf>
    <xf numFmtId="164" fontId="5" fillId="0" borderId="0" xfId="0" applyNumberFormat="1" applyFont="1" applyAlignment="1" applyProtection="1">
      <alignment horizontal="right" vertical="top" wrapText="1"/>
      <protection locked="0"/>
    </xf>
    <xf numFmtId="164" fontId="10" fillId="0" borderId="5" xfId="0" applyNumberFormat="1" applyFont="1" applyBorder="1" applyAlignment="1" applyProtection="1">
      <alignment horizontal="right" vertical="center" wrapText="1"/>
      <protection locked="0"/>
    </xf>
    <xf numFmtId="164" fontId="5" fillId="0" borderId="0" xfId="0" applyNumberFormat="1" applyFont="1" applyAlignment="1" applyProtection="1">
      <alignment horizontal="right" wrapText="1"/>
      <protection locked="0"/>
    </xf>
    <xf numFmtId="164" fontId="6" fillId="0" borderId="5" xfId="0" applyNumberFormat="1" applyFont="1" applyBorder="1" applyAlignment="1" applyProtection="1">
      <alignment horizontal="right" vertical="center" wrapText="1"/>
      <protection locked="0"/>
    </xf>
    <xf numFmtId="164" fontId="6" fillId="0" borderId="0" xfId="0" applyNumberFormat="1" applyFont="1" applyAlignment="1" applyProtection="1">
      <alignment horizontal="right" vertical="center" wrapText="1"/>
      <protection locked="0"/>
    </xf>
    <xf numFmtId="164" fontId="4" fillId="0" borderId="0" xfId="0" applyNumberFormat="1" applyFont="1" applyAlignment="1" applyProtection="1">
      <alignment horizontal="center" wrapText="1"/>
      <protection locked="0"/>
    </xf>
    <xf numFmtId="164" fontId="7" fillId="2" borderId="0" xfId="0" applyNumberFormat="1" applyFont="1" applyFill="1" applyAlignment="1" applyProtection="1">
      <alignment horizontal="right" vertical="center" wrapText="1"/>
      <protection locked="0"/>
    </xf>
    <xf numFmtId="164" fontId="10" fillId="0" borderId="3" xfId="0" applyNumberFormat="1" applyFont="1" applyBorder="1" applyAlignment="1" applyProtection="1">
      <alignment horizontal="right" vertical="center" wrapText="1"/>
      <protection locked="0"/>
    </xf>
    <xf numFmtId="164" fontId="72" fillId="0" borderId="29" xfId="0" applyNumberFormat="1" applyFont="1" applyBorder="1" applyAlignment="1" applyProtection="1">
      <alignment horizontal="center" vertical="center" wrapText="1"/>
      <protection locked="0"/>
    </xf>
    <xf numFmtId="0" fontId="10" fillId="0" borderId="0" xfId="0" applyFont="1" applyAlignment="1">
      <alignment horizontal="center"/>
    </xf>
    <xf numFmtId="0" fontId="9" fillId="0" borderId="2" xfId="0" applyFont="1" applyBorder="1" applyAlignment="1">
      <alignment horizontal="center"/>
    </xf>
    <xf numFmtId="49" fontId="11" fillId="0" borderId="0" xfId="0" applyNumberFormat="1" applyFont="1" applyAlignment="1">
      <alignment horizontal="center" vertical="center"/>
    </xf>
    <xf numFmtId="0" fontId="11" fillId="0" borderId="0" xfId="0" applyFont="1" applyAlignment="1">
      <alignment horizontal="center" vertical="center"/>
    </xf>
    <xf numFmtId="0" fontId="67" fillId="0" borderId="0" xfId="0" applyFont="1" applyAlignment="1">
      <alignment horizontal="center" vertical="center"/>
    </xf>
    <xf numFmtId="0" fontId="10" fillId="0" borderId="0" xfId="0" applyFont="1" applyAlignment="1">
      <alignment horizontal="right" vertical="top"/>
    </xf>
    <xf numFmtId="0" fontId="9" fillId="0" borderId="0" xfId="0" applyFont="1" applyAlignment="1">
      <alignment horizontal="left" vertical="center" wrapText="1"/>
    </xf>
    <xf numFmtId="0" fontId="9"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center" vertical="center"/>
    </xf>
    <xf numFmtId="0" fontId="66" fillId="0" borderId="0" xfId="0" applyFont="1" applyAlignment="1">
      <alignment horizontal="center" vertical="center"/>
    </xf>
    <xf numFmtId="0" fontId="0" fillId="0" borderId="0" xfId="0" applyAlignment="1">
      <alignment horizontal="center"/>
    </xf>
    <xf numFmtId="0" fontId="68" fillId="0" borderId="23" xfId="0" applyFont="1" applyBorder="1" applyAlignment="1">
      <alignment horizontal="left" vertical="center"/>
    </xf>
    <xf numFmtId="0" fontId="11" fillId="0" borderId="23" xfId="0" applyFont="1" applyBorder="1" applyAlignment="1">
      <alignment horizontal="center" vertical="center" wrapText="1"/>
    </xf>
    <xf numFmtId="49" fontId="11" fillId="0" borderId="24" xfId="0" applyNumberFormat="1" applyFont="1" applyBorder="1" applyAlignment="1">
      <alignment horizontal="center" vertical="center"/>
    </xf>
    <xf numFmtId="0" fontId="128" fillId="35" borderId="3" xfId="0" applyFont="1" applyFill="1" applyBorder="1" applyAlignment="1">
      <alignment horizontal="left" vertical="top" wrapText="1"/>
    </xf>
    <xf numFmtId="164" fontId="121" fillId="34" borderId="3" xfId="11" applyNumberFormat="1" applyFont="1" applyFill="1" applyBorder="1" applyAlignment="1">
      <alignment horizontal="right"/>
    </xf>
    <xf numFmtId="0" fontId="81" fillId="0" borderId="26" xfId="794" applyFont="1" applyBorder="1" applyAlignment="1">
      <alignment horizontal="center" vertical="center" wrapText="1"/>
    </xf>
    <xf numFmtId="0" fontId="81" fillId="0" borderId="3" xfId="794" applyFont="1" applyBorder="1" applyAlignment="1">
      <alignment horizontal="center" vertical="center" wrapText="1"/>
    </xf>
    <xf numFmtId="0" fontId="81" fillId="0" borderId="27" xfId="794" applyFont="1" applyBorder="1" applyAlignment="1">
      <alignment horizontal="center" vertical="center" wrapText="1"/>
    </xf>
    <xf numFmtId="0" fontId="80" fillId="0" borderId="0" xfId="11" applyFont="1" applyAlignment="1">
      <alignment horizontal="justify" vertical="top" wrapText="1"/>
    </xf>
    <xf numFmtId="0" fontId="114" fillId="32" borderId="3" xfId="0" applyFont="1" applyFill="1" applyBorder="1" applyAlignment="1">
      <alignment horizontal="left" wrapText="1"/>
    </xf>
    <xf numFmtId="0" fontId="102" fillId="0" borderId="2" xfId="11" applyFont="1" applyBorder="1" applyAlignment="1">
      <alignment horizontal="justify" vertical="top" wrapText="1"/>
    </xf>
    <xf numFmtId="0" fontId="106" fillId="0" borderId="0" xfId="11" applyFont="1" applyAlignment="1">
      <alignment horizontal="justify" vertical="top" wrapText="1"/>
    </xf>
    <xf numFmtId="2" fontId="80" fillId="0" borderId="0" xfId="11" applyNumberFormat="1" applyFont="1" applyAlignment="1">
      <alignment horizontal="right"/>
    </xf>
    <xf numFmtId="0" fontId="86" fillId="0" borderId="0" xfId="11" applyFont="1" applyAlignment="1">
      <alignment horizontal="justify" vertical="top" wrapText="1"/>
    </xf>
    <xf numFmtId="164" fontId="80" fillId="0" borderId="0" xfId="11" applyNumberFormat="1" applyFont="1" applyAlignment="1" applyProtection="1">
      <alignment horizontal="right"/>
      <protection locked="0"/>
    </xf>
    <xf numFmtId="164" fontId="80" fillId="0" borderId="0" xfId="11" applyNumberFormat="1" applyFont="1" applyAlignment="1">
      <alignment horizontal="right"/>
    </xf>
    <xf numFmtId="4" fontId="80" fillId="0" borderId="0" xfId="11" applyNumberFormat="1" applyFont="1" applyAlignment="1">
      <alignment horizontal="right"/>
    </xf>
    <xf numFmtId="0" fontId="80" fillId="0" borderId="0" xfId="11" applyFont="1" applyAlignment="1">
      <alignment horizontal="justify" vertical="top"/>
    </xf>
    <xf numFmtId="0" fontId="80" fillId="0" borderId="0" xfId="11" applyFont="1" applyAlignment="1">
      <alignment horizontal="left" vertical="top" wrapText="1"/>
    </xf>
    <xf numFmtId="0" fontId="102" fillId="0" borderId="0" xfId="11" applyFont="1" applyAlignment="1">
      <alignment horizontal="justify" vertical="top" wrapText="1"/>
    </xf>
    <xf numFmtId="164" fontId="90" fillId="33" borderId="0" xfId="11" applyNumberFormat="1" applyFont="1" applyFill="1" applyAlignment="1">
      <alignment horizontal="right"/>
    </xf>
    <xf numFmtId="2" fontId="80" fillId="0" borderId="2" xfId="11" applyNumberFormat="1" applyFont="1" applyBorder="1" applyAlignment="1">
      <alignment horizontal="right"/>
    </xf>
    <xf numFmtId="164" fontId="80" fillId="0" borderId="2" xfId="11" applyNumberFormat="1" applyFont="1" applyBorder="1" applyAlignment="1" applyProtection="1">
      <alignment horizontal="right"/>
      <protection locked="0"/>
    </xf>
    <xf numFmtId="164" fontId="80" fillId="0" borderId="2" xfId="11" applyNumberFormat="1" applyFont="1" applyBorder="1" applyAlignment="1">
      <alignment horizontal="right"/>
    </xf>
    <xf numFmtId="164" fontId="81" fillId="33" borderId="0" xfId="11" applyNumberFormat="1" applyFont="1" applyFill="1" applyAlignment="1">
      <alignment horizontal="right"/>
    </xf>
    <xf numFmtId="164" fontId="122" fillId="34" borderId="3" xfId="11" applyNumberFormat="1" applyFont="1" applyFill="1" applyBorder="1" applyAlignment="1">
      <alignment horizontal="right"/>
    </xf>
    <xf numFmtId="0" fontId="86" fillId="0" borderId="0" xfId="11" applyFont="1" applyAlignment="1">
      <alignment horizontal="left" vertical="top" wrapText="1"/>
    </xf>
    <xf numFmtId="0" fontId="113" fillId="0" borderId="0" xfId="11" applyFont="1" applyAlignment="1">
      <alignment horizontal="justify" vertical="top" wrapText="1"/>
    </xf>
    <xf numFmtId="0" fontId="109" fillId="0" borderId="0" xfId="11" applyFont="1" applyAlignment="1">
      <alignment horizontal="justify" vertical="top" wrapText="1"/>
    </xf>
    <xf numFmtId="0" fontId="81" fillId="0" borderId="26" xfId="794" applyFont="1" applyBorder="1" applyAlignment="1">
      <alignment horizontal="left" vertical="center" wrapText="1"/>
    </xf>
    <xf numFmtId="0" fontId="81" fillId="0" borderId="27" xfId="794" applyFont="1" applyBorder="1" applyAlignment="1">
      <alignment horizontal="left" vertical="center" wrapText="1"/>
    </xf>
    <xf numFmtId="164" fontId="81" fillId="0" borderId="26" xfId="794" applyNumberFormat="1" applyFont="1" applyBorder="1" applyAlignment="1">
      <alignment horizontal="center" vertical="center" wrapText="1"/>
    </xf>
    <xf numFmtId="164" fontId="81" fillId="0" borderId="27" xfId="794" applyNumberFormat="1" applyFont="1" applyBorder="1" applyAlignment="1">
      <alignment horizontal="center" vertical="center" wrapText="1"/>
    </xf>
    <xf numFmtId="164" fontId="81" fillId="0" borderId="3" xfId="794" applyNumberFormat="1" applyFont="1" applyBorder="1" applyAlignment="1">
      <alignment horizontal="center" vertical="center" wrapText="1"/>
    </xf>
    <xf numFmtId="2" fontId="131" fillId="0" borderId="0" xfId="11" applyNumberFormat="1" applyFont="1" applyAlignment="1">
      <alignment horizontal="right"/>
    </xf>
    <xf numFmtId="2" fontId="109" fillId="0" borderId="0" xfId="11" applyNumberFormat="1" applyFont="1" applyAlignment="1">
      <alignment horizontal="right"/>
    </xf>
    <xf numFmtId="2" fontId="2" fillId="0" borderId="0" xfId="11" applyNumberFormat="1" applyFont="1" applyAlignment="1">
      <alignment horizontal="right"/>
    </xf>
    <xf numFmtId="0" fontId="114" fillId="32" borderId="3" xfId="0" applyFont="1" applyFill="1" applyBorder="1" applyAlignment="1">
      <alignment horizontal="center" wrapText="1"/>
    </xf>
    <xf numFmtId="164" fontId="86" fillId="33" borderId="0" xfId="11" applyNumberFormat="1" applyFont="1" applyFill="1" applyAlignment="1">
      <alignment horizontal="right"/>
    </xf>
    <xf numFmtId="0" fontId="86" fillId="0" borderId="2" xfId="11" applyFont="1" applyBorder="1" applyAlignment="1">
      <alignment horizontal="justify" vertical="top" wrapText="1"/>
    </xf>
    <xf numFmtId="0" fontId="86" fillId="0" borderId="0" xfId="11" applyFont="1" applyAlignment="1">
      <alignment horizontal="justify" vertical="top"/>
    </xf>
    <xf numFmtId="167" fontId="1" fillId="33" borderId="28" xfId="11" applyNumberFormat="1" applyFont="1" applyFill="1" applyBorder="1" applyAlignment="1">
      <alignment horizontal="right" vertical="center"/>
    </xf>
    <xf numFmtId="167" fontId="84" fillId="0" borderId="34" xfId="11" applyNumberFormat="1" applyFont="1" applyBorder="1" applyAlignment="1">
      <alignment horizontal="right" vertical="center"/>
    </xf>
    <xf numFmtId="167" fontId="84" fillId="0" borderId="6" xfId="11" applyNumberFormat="1" applyFont="1" applyBorder="1" applyAlignment="1">
      <alignment horizontal="right" vertical="center"/>
    </xf>
    <xf numFmtId="167" fontId="84" fillId="0" borderId="35" xfId="11" applyNumberFormat="1" applyFont="1" applyBorder="1" applyAlignment="1">
      <alignment horizontal="right" vertical="center"/>
    </xf>
    <xf numFmtId="164" fontId="2" fillId="34" borderId="0" xfId="11" applyNumberFormat="1" applyFont="1" applyFill="1" applyAlignment="1">
      <alignment horizontal="right" vertical="center"/>
    </xf>
    <xf numFmtId="164" fontId="2" fillId="34" borderId="31" xfId="11" applyNumberFormat="1" applyFont="1" applyFill="1" applyBorder="1" applyAlignment="1">
      <alignment horizontal="right" vertical="center"/>
    </xf>
    <xf numFmtId="167" fontId="1" fillId="33" borderId="29" xfId="11" applyNumberFormat="1" applyFont="1" applyFill="1" applyBorder="1" applyAlignment="1">
      <alignment horizontal="right" vertical="center"/>
    </xf>
    <xf numFmtId="49" fontId="88" fillId="31" borderId="3" xfId="0" applyNumberFormat="1" applyFont="1" applyFill="1" applyBorder="1" applyAlignment="1">
      <alignment horizontal="left" vertical="top" wrapText="1"/>
    </xf>
    <xf numFmtId="0" fontId="75" fillId="0" borderId="5" xfId="0" applyFont="1" applyBorder="1" applyAlignment="1">
      <alignment horizontal="center" vertical="center"/>
    </xf>
    <xf numFmtId="0" fontId="5" fillId="0" borderId="2" xfId="0" applyFont="1" applyBorder="1" applyAlignment="1">
      <alignment horizontal="center"/>
    </xf>
    <xf numFmtId="49" fontId="7" fillId="0" borderId="0" xfId="0" applyNumberFormat="1" applyFont="1" applyAlignment="1">
      <alignment horizontal="left" vertical="center" wrapText="1"/>
    </xf>
    <xf numFmtId="49" fontId="7" fillId="0" borderId="0" xfId="0" applyNumberFormat="1" applyFont="1" applyAlignment="1">
      <alignment vertical="top" wrapText="1"/>
    </xf>
  </cellXfs>
  <cellStyles count="796">
    <cellStyle name="20% - Accent1 10" xfId="31" xr:uid="{00000000-0005-0000-0000-000000000000}"/>
    <cellStyle name="20% - Accent1 2" xfId="32" xr:uid="{00000000-0005-0000-0000-000001000000}"/>
    <cellStyle name="20% - Accent1 2 2" xfId="33" xr:uid="{00000000-0005-0000-0000-000002000000}"/>
    <cellStyle name="20% - Accent1 2 3" xfId="34" xr:uid="{00000000-0005-0000-0000-000003000000}"/>
    <cellStyle name="20% - Accent1 3" xfId="35" xr:uid="{00000000-0005-0000-0000-000004000000}"/>
    <cellStyle name="20% - Accent1 3 2" xfId="36" xr:uid="{00000000-0005-0000-0000-000005000000}"/>
    <cellStyle name="20% - Accent1 3 3" xfId="37" xr:uid="{00000000-0005-0000-0000-000006000000}"/>
    <cellStyle name="20% - Accent1 4" xfId="38" xr:uid="{00000000-0005-0000-0000-000007000000}"/>
    <cellStyle name="20% - Accent1 4 2" xfId="39" xr:uid="{00000000-0005-0000-0000-000008000000}"/>
    <cellStyle name="20% - Accent1 4 3" xfId="40" xr:uid="{00000000-0005-0000-0000-000009000000}"/>
    <cellStyle name="20% - Accent1 5" xfId="41" xr:uid="{00000000-0005-0000-0000-00000A000000}"/>
    <cellStyle name="20% - Accent1 6" xfId="42" xr:uid="{00000000-0005-0000-0000-00000B000000}"/>
    <cellStyle name="20% - Accent1 7" xfId="43" xr:uid="{00000000-0005-0000-0000-00000C000000}"/>
    <cellStyle name="20% - Accent1 8" xfId="44" xr:uid="{00000000-0005-0000-0000-00000D000000}"/>
    <cellStyle name="20% - Accent1 9" xfId="45" xr:uid="{00000000-0005-0000-0000-00000E000000}"/>
    <cellStyle name="20% - Accent2 10" xfId="46" xr:uid="{00000000-0005-0000-0000-00000F000000}"/>
    <cellStyle name="20% - Accent2 2" xfId="47" xr:uid="{00000000-0005-0000-0000-000010000000}"/>
    <cellStyle name="20% - Accent2 2 2" xfId="48" xr:uid="{00000000-0005-0000-0000-000011000000}"/>
    <cellStyle name="20% - Accent2 2 3" xfId="49" xr:uid="{00000000-0005-0000-0000-000012000000}"/>
    <cellStyle name="20% - Accent2 3" xfId="50" xr:uid="{00000000-0005-0000-0000-000013000000}"/>
    <cellStyle name="20% - Accent2 3 2" xfId="51" xr:uid="{00000000-0005-0000-0000-000014000000}"/>
    <cellStyle name="20% - Accent2 3 3" xfId="52" xr:uid="{00000000-0005-0000-0000-000015000000}"/>
    <cellStyle name="20% - Accent2 4" xfId="53" xr:uid="{00000000-0005-0000-0000-000016000000}"/>
    <cellStyle name="20% - Accent2 4 2" xfId="54" xr:uid="{00000000-0005-0000-0000-000017000000}"/>
    <cellStyle name="20% - Accent2 4 3" xfId="55" xr:uid="{00000000-0005-0000-0000-000018000000}"/>
    <cellStyle name="20% - Accent2 5" xfId="56" xr:uid="{00000000-0005-0000-0000-000019000000}"/>
    <cellStyle name="20% - Accent2 6" xfId="57" xr:uid="{00000000-0005-0000-0000-00001A000000}"/>
    <cellStyle name="20% - Accent2 7" xfId="58" xr:uid="{00000000-0005-0000-0000-00001B000000}"/>
    <cellStyle name="20% - Accent2 8" xfId="59" xr:uid="{00000000-0005-0000-0000-00001C000000}"/>
    <cellStyle name="20% - Accent2 9" xfId="60" xr:uid="{00000000-0005-0000-0000-00001D000000}"/>
    <cellStyle name="20% - Accent3 10" xfId="61" xr:uid="{00000000-0005-0000-0000-00001E000000}"/>
    <cellStyle name="20% - Accent3 2" xfId="28" xr:uid="{00000000-0005-0000-0000-00001F000000}"/>
    <cellStyle name="20% - Accent3 2 2" xfId="63" xr:uid="{00000000-0005-0000-0000-000020000000}"/>
    <cellStyle name="20% - Accent3 2 3" xfId="64" xr:uid="{00000000-0005-0000-0000-000021000000}"/>
    <cellStyle name="20% - Accent3 2 4" xfId="764" xr:uid="{00000000-0005-0000-0000-000022000000}"/>
    <cellStyle name="20% - Accent3 2 5" xfId="62" xr:uid="{00000000-0005-0000-0000-000023000000}"/>
    <cellStyle name="20% - Accent3 3" xfId="65" xr:uid="{00000000-0005-0000-0000-000024000000}"/>
    <cellStyle name="20% - Accent3 3 2" xfId="66" xr:uid="{00000000-0005-0000-0000-000025000000}"/>
    <cellStyle name="20% - Accent3 3 3" xfId="67" xr:uid="{00000000-0005-0000-0000-000026000000}"/>
    <cellStyle name="20% - Accent3 4" xfId="68" xr:uid="{00000000-0005-0000-0000-000027000000}"/>
    <cellStyle name="20% - Accent3 4 2" xfId="69" xr:uid="{00000000-0005-0000-0000-000028000000}"/>
    <cellStyle name="20% - Accent3 4 3" xfId="70" xr:uid="{00000000-0005-0000-0000-000029000000}"/>
    <cellStyle name="20% - Accent3 5" xfId="71" xr:uid="{00000000-0005-0000-0000-00002A000000}"/>
    <cellStyle name="20% - Accent3 6" xfId="72" xr:uid="{00000000-0005-0000-0000-00002B000000}"/>
    <cellStyle name="20% - Accent3 7" xfId="73" xr:uid="{00000000-0005-0000-0000-00002C000000}"/>
    <cellStyle name="20% - Accent3 8" xfId="74" xr:uid="{00000000-0005-0000-0000-00002D000000}"/>
    <cellStyle name="20% - Accent3 9" xfId="75" xr:uid="{00000000-0005-0000-0000-00002E000000}"/>
    <cellStyle name="20% - Accent4 10" xfId="76" xr:uid="{00000000-0005-0000-0000-00002F000000}"/>
    <cellStyle name="20% - Accent4 2" xfId="77" xr:uid="{00000000-0005-0000-0000-000030000000}"/>
    <cellStyle name="20% - Accent4 2 2" xfId="78" xr:uid="{00000000-0005-0000-0000-000031000000}"/>
    <cellStyle name="20% - Accent4 2 3" xfId="79" xr:uid="{00000000-0005-0000-0000-000032000000}"/>
    <cellStyle name="20% - Accent4 3" xfId="80" xr:uid="{00000000-0005-0000-0000-000033000000}"/>
    <cellStyle name="20% - Accent4 3 2" xfId="81" xr:uid="{00000000-0005-0000-0000-000034000000}"/>
    <cellStyle name="20% - Accent4 3 3" xfId="82" xr:uid="{00000000-0005-0000-0000-000035000000}"/>
    <cellStyle name="20% - Accent4 4" xfId="83" xr:uid="{00000000-0005-0000-0000-000036000000}"/>
    <cellStyle name="20% - Accent4 4 2" xfId="84" xr:uid="{00000000-0005-0000-0000-000037000000}"/>
    <cellStyle name="20% - Accent4 4 3" xfId="85" xr:uid="{00000000-0005-0000-0000-000038000000}"/>
    <cellStyle name="20% - Accent4 5" xfId="86" xr:uid="{00000000-0005-0000-0000-000039000000}"/>
    <cellStyle name="20% - Accent4 6" xfId="87" xr:uid="{00000000-0005-0000-0000-00003A000000}"/>
    <cellStyle name="20% - Accent4 7" xfId="88" xr:uid="{00000000-0005-0000-0000-00003B000000}"/>
    <cellStyle name="20% - Accent4 8" xfId="89" xr:uid="{00000000-0005-0000-0000-00003C000000}"/>
    <cellStyle name="20% - Accent4 9" xfId="90" xr:uid="{00000000-0005-0000-0000-00003D000000}"/>
    <cellStyle name="20% - Accent5 10" xfId="91" xr:uid="{00000000-0005-0000-0000-00003E000000}"/>
    <cellStyle name="20% - Accent5 2" xfId="92" xr:uid="{00000000-0005-0000-0000-00003F000000}"/>
    <cellStyle name="20% - Accent5 2 2" xfId="93" xr:uid="{00000000-0005-0000-0000-000040000000}"/>
    <cellStyle name="20% - Accent5 2 3" xfId="94" xr:uid="{00000000-0005-0000-0000-000041000000}"/>
    <cellStyle name="20% - Accent5 3" xfId="95" xr:uid="{00000000-0005-0000-0000-000042000000}"/>
    <cellStyle name="20% - Accent5 3 2" xfId="96" xr:uid="{00000000-0005-0000-0000-000043000000}"/>
    <cellStyle name="20% - Accent5 3 3" xfId="97" xr:uid="{00000000-0005-0000-0000-000044000000}"/>
    <cellStyle name="20% - Accent5 4" xfId="98" xr:uid="{00000000-0005-0000-0000-000045000000}"/>
    <cellStyle name="20% - Accent5 4 2" xfId="99" xr:uid="{00000000-0005-0000-0000-000046000000}"/>
    <cellStyle name="20% - Accent5 4 3" xfId="100" xr:uid="{00000000-0005-0000-0000-000047000000}"/>
    <cellStyle name="20% - Accent5 5" xfId="101" xr:uid="{00000000-0005-0000-0000-000048000000}"/>
    <cellStyle name="20% - Accent5 6" xfId="102" xr:uid="{00000000-0005-0000-0000-000049000000}"/>
    <cellStyle name="20% - Accent5 7" xfId="103" xr:uid="{00000000-0005-0000-0000-00004A000000}"/>
    <cellStyle name="20% - Accent5 8" xfId="104" xr:uid="{00000000-0005-0000-0000-00004B000000}"/>
    <cellStyle name="20% - Accent5 9" xfId="105" xr:uid="{00000000-0005-0000-0000-00004C000000}"/>
    <cellStyle name="20% - Accent6 10" xfId="106" xr:uid="{00000000-0005-0000-0000-00004D000000}"/>
    <cellStyle name="20% - Accent6 2" xfId="107" xr:uid="{00000000-0005-0000-0000-00004E000000}"/>
    <cellStyle name="20% - Accent6 2 2" xfId="108" xr:uid="{00000000-0005-0000-0000-00004F000000}"/>
    <cellStyle name="20% - Accent6 2 3" xfId="109" xr:uid="{00000000-0005-0000-0000-000050000000}"/>
    <cellStyle name="20% - Accent6 3" xfId="110" xr:uid="{00000000-0005-0000-0000-000051000000}"/>
    <cellStyle name="20% - Accent6 3 2" xfId="111" xr:uid="{00000000-0005-0000-0000-000052000000}"/>
    <cellStyle name="20% - Accent6 3 3" xfId="112" xr:uid="{00000000-0005-0000-0000-000053000000}"/>
    <cellStyle name="20% - Accent6 4" xfId="113" xr:uid="{00000000-0005-0000-0000-000054000000}"/>
    <cellStyle name="20% - Accent6 4 2" xfId="114" xr:uid="{00000000-0005-0000-0000-000055000000}"/>
    <cellStyle name="20% - Accent6 4 3" xfId="115" xr:uid="{00000000-0005-0000-0000-000056000000}"/>
    <cellStyle name="20% - Accent6 5" xfId="116" xr:uid="{00000000-0005-0000-0000-000057000000}"/>
    <cellStyle name="20% - Accent6 6" xfId="117" xr:uid="{00000000-0005-0000-0000-000058000000}"/>
    <cellStyle name="20% - Accent6 7" xfId="118" xr:uid="{00000000-0005-0000-0000-000059000000}"/>
    <cellStyle name="20% - Accent6 8" xfId="119" xr:uid="{00000000-0005-0000-0000-00005A000000}"/>
    <cellStyle name="20% - Accent6 9" xfId="120" xr:uid="{00000000-0005-0000-0000-00005B000000}"/>
    <cellStyle name="40% - Accent1 10" xfId="121" xr:uid="{00000000-0005-0000-0000-00005C000000}"/>
    <cellStyle name="40% - Accent1 2" xfId="122" xr:uid="{00000000-0005-0000-0000-00005D000000}"/>
    <cellStyle name="40% - Accent1 2 2" xfId="123" xr:uid="{00000000-0005-0000-0000-00005E000000}"/>
    <cellStyle name="40% - Accent1 2 3" xfId="124" xr:uid="{00000000-0005-0000-0000-00005F000000}"/>
    <cellStyle name="40% - Accent1 3" xfId="125" xr:uid="{00000000-0005-0000-0000-000060000000}"/>
    <cellStyle name="40% - Accent1 3 2" xfId="126" xr:uid="{00000000-0005-0000-0000-000061000000}"/>
    <cellStyle name="40% - Accent1 3 3" xfId="127" xr:uid="{00000000-0005-0000-0000-000062000000}"/>
    <cellStyle name="40% - Accent1 4" xfId="128" xr:uid="{00000000-0005-0000-0000-000063000000}"/>
    <cellStyle name="40% - Accent1 4 2" xfId="129" xr:uid="{00000000-0005-0000-0000-000064000000}"/>
    <cellStyle name="40% - Accent1 4 3" xfId="130" xr:uid="{00000000-0005-0000-0000-000065000000}"/>
    <cellStyle name="40% - Accent1 5" xfId="131" xr:uid="{00000000-0005-0000-0000-000066000000}"/>
    <cellStyle name="40% - Accent1 6" xfId="132" xr:uid="{00000000-0005-0000-0000-000067000000}"/>
    <cellStyle name="40% - Accent1 7" xfId="133" xr:uid="{00000000-0005-0000-0000-000068000000}"/>
    <cellStyle name="40% - Accent1 8" xfId="134" xr:uid="{00000000-0005-0000-0000-000069000000}"/>
    <cellStyle name="40% - Accent1 9" xfId="135" xr:uid="{00000000-0005-0000-0000-00006A000000}"/>
    <cellStyle name="40% - Accent2 10" xfId="136" xr:uid="{00000000-0005-0000-0000-00006B000000}"/>
    <cellStyle name="40% - Accent2 2" xfId="137" xr:uid="{00000000-0005-0000-0000-00006C000000}"/>
    <cellStyle name="40% - Accent2 2 2" xfId="138" xr:uid="{00000000-0005-0000-0000-00006D000000}"/>
    <cellStyle name="40% - Accent2 2 3" xfId="139" xr:uid="{00000000-0005-0000-0000-00006E000000}"/>
    <cellStyle name="40% - Accent2 3" xfId="140" xr:uid="{00000000-0005-0000-0000-00006F000000}"/>
    <cellStyle name="40% - Accent2 3 2" xfId="141" xr:uid="{00000000-0005-0000-0000-000070000000}"/>
    <cellStyle name="40% - Accent2 3 3" xfId="142" xr:uid="{00000000-0005-0000-0000-000071000000}"/>
    <cellStyle name="40% - Accent2 4" xfId="143" xr:uid="{00000000-0005-0000-0000-000072000000}"/>
    <cellStyle name="40% - Accent2 4 2" xfId="144" xr:uid="{00000000-0005-0000-0000-000073000000}"/>
    <cellStyle name="40% - Accent2 4 3" xfId="145" xr:uid="{00000000-0005-0000-0000-000074000000}"/>
    <cellStyle name="40% - Accent2 5" xfId="146" xr:uid="{00000000-0005-0000-0000-000075000000}"/>
    <cellStyle name="40% - Accent2 6" xfId="147" xr:uid="{00000000-0005-0000-0000-000076000000}"/>
    <cellStyle name="40% - Accent2 7" xfId="148" xr:uid="{00000000-0005-0000-0000-000077000000}"/>
    <cellStyle name="40% - Accent2 8" xfId="149" xr:uid="{00000000-0005-0000-0000-000078000000}"/>
    <cellStyle name="40% - Accent2 9" xfId="150" xr:uid="{00000000-0005-0000-0000-000079000000}"/>
    <cellStyle name="40% - Accent3 10" xfId="151" xr:uid="{00000000-0005-0000-0000-00007A000000}"/>
    <cellStyle name="40% - Accent3 2" xfId="152" xr:uid="{00000000-0005-0000-0000-00007B000000}"/>
    <cellStyle name="40% - Accent3 2 2" xfId="153" xr:uid="{00000000-0005-0000-0000-00007C000000}"/>
    <cellStyle name="40% - Accent3 2 3" xfId="154" xr:uid="{00000000-0005-0000-0000-00007D000000}"/>
    <cellStyle name="40% - Accent3 3" xfId="155" xr:uid="{00000000-0005-0000-0000-00007E000000}"/>
    <cellStyle name="40% - Accent3 3 2" xfId="156" xr:uid="{00000000-0005-0000-0000-00007F000000}"/>
    <cellStyle name="40% - Accent3 3 3" xfId="157" xr:uid="{00000000-0005-0000-0000-000080000000}"/>
    <cellStyle name="40% - Accent3 4" xfId="158" xr:uid="{00000000-0005-0000-0000-000081000000}"/>
    <cellStyle name="40% - Accent3 4 2" xfId="159" xr:uid="{00000000-0005-0000-0000-000082000000}"/>
    <cellStyle name="40% - Accent3 4 3" xfId="160" xr:uid="{00000000-0005-0000-0000-000083000000}"/>
    <cellStyle name="40% - Accent3 5" xfId="161" xr:uid="{00000000-0005-0000-0000-000084000000}"/>
    <cellStyle name="40% - Accent3 6" xfId="162" xr:uid="{00000000-0005-0000-0000-000085000000}"/>
    <cellStyle name="40% - Accent3 7" xfId="163" xr:uid="{00000000-0005-0000-0000-000086000000}"/>
    <cellStyle name="40% - Accent3 8" xfId="164" xr:uid="{00000000-0005-0000-0000-000087000000}"/>
    <cellStyle name="40% - Accent3 9" xfId="165" xr:uid="{00000000-0005-0000-0000-000088000000}"/>
    <cellStyle name="40% - Accent4 10" xfId="166" xr:uid="{00000000-0005-0000-0000-000089000000}"/>
    <cellStyle name="40% - Accent4 2" xfId="167" xr:uid="{00000000-0005-0000-0000-00008A000000}"/>
    <cellStyle name="40% - Accent4 2 2" xfId="168" xr:uid="{00000000-0005-0000-0000-00008B000000}"/>
    <cellStyle name="40% - Accent4 2 3" xfId="169" xr:uid="{00000000-0005-0000-0000-00008C000000}"/>
    <cellStyle name="40% - Accent4 3" xfId="170" xr:uid="{00000000-0005-0000-0000-00008D000000}"/>
    <cellStyle name="40% - Accent4 3 2" xfId="171" xr:uid="{00000000-0005-0000-0000-00008E000000}"/>
    <cellStyle name="40% - Accent4 3 3" xfId="172" xr:uid="{00000000-0005-0000-0000-00008F000000}"/>
    <cellStyle name="40% - Accent4 4" xfId="173" xr:uid="{00000000-0005-0000-0000-000090000000}"/>
    <cellStyle name="40% - Accent4 4 2" xfId="174" xr:uid="{00000000-0005-0000-0000-000091000000}"/>
    <cellStyle name="40% - Accent4 4 3" xfId="175" xr:uid="{00000000-0005-0000-0000-000092000000}"/>
    <cellStyle name="40% - Accent4 5" xfId="176" xr:uid="{00000000-0005-0000-0000-000093000000}"/>
    <cellStyle name="40% - Accent4 6" xfId="177" xr:uid="{00000000-0005-0000-0000-000094000000}"/>
    <cellStyle name="40% - Accent4 7" xfId="178" xr:uid="{00000000-0005-0000-0000-000095000000}"/>
    <cellStyle name="40% - Accent4 8" xfId="179" xr:uid="{00000000-0005-0000-0000-000096000000}"/>
    <cellStyle name="40% - Accent4 9" xfId="180" xr:uid="{00000000-0005-0000-0000-000097000000}"/>
    <cellStyle name="40% - Accent5 10" xfId="181" xr:uid="{00000000-0005-0000-0000-000098000000}"/>
    <cellStyle name="40% - Accent5 2" xfId="182" xr:uid="{00000000-0005-0000-0000-000099000000}"/>
    <cellStyle name="40% - Accent5 2 2" xfId="183" xr:uid="{00000000-0005-0000-0000-00009A000000}"/>
    <cellStyle name="40% - Accent5 2 3" xfId="184" xr:uid="{00000000-0005-0000-0000-00009B000000}"/>
    <cellStyle name="40% - Accent5 3" xfId="185" xr:uid="{00000000-0005-0000-0000-00009C000000}"/>
    <cellStyle name="40% - Accent5 3 2" xfId="186" xr:uid="{00000000-0005-0000-0000-00009D000000}"/>
    <cellStyle name="40% - Accent5 3 3" xfId="187" xr:uid="{00000000-0005-0000-0000-00009E000000}"/>
    <cellStyle name="40% - Accent5 4" xfId="188" xr:uid="{00000000-0005-0000-0000-00009F000000}"/>
    <cellStyle name="40% - Accent5 4 2" xfId="189" xr:uid="{00000000-0005-0000-0000-0000A0000000}"/>
    <cellStyle name="40% - Accent5 4 3" xfId="190" xr:uid="{00000000-0005-0000-0000-0000A1000000}"/>
    <cellStyle name="40% - Accent5 5" xfId="191" xr:uid="{00000000-0005-0000-0000-0000A2000000}"/>
    <cellStyle name="40% - Accent5 6" xfId="192" xr:uid="{00000000-0005-0000-0000-0000A3000000}"/>
    <cellStyle name="40% - Accent5 7" xfId="193" xr:uid="{00000000-0005-0000-0000-0000A4000000}"/>
    <cellStyle name="40% - Accent5 8" xfId="194" xr:uid="{00000000-0005-0000-0000-0000A5000000}"/>
    <cellStyle name="40% - Accent5 9" xfId="195" xr:uid="{00000000-0005-0000-0000-0000A6000000}"/>
    <cellStyle name="40% - Accent6 10" xfId="196" xr:uid="{00000000-0005-0000-0000-0000A7000000}"/>
    <cellStyle name="40% - Accent6 2" xfId="197" xr:uid="{00000000-0005-0000-0000-0000A8000000}"/>
    <cellStyle name="40% - Accent6 2 2" xfId="198" xr:uid="{00000000-0005-0000-0000-0000A9000000}"/>
    <cellStyle name="40% - Accent6 2 3" xfId="199" xr:uid="{00000000-0005-0000-0000-0000AA000000}"/>
    <cellStyle name="40% - Accent6 3" xfId="200" xr:uid="{00000000-0005-0000-0000-0000AB000000}"/>
    <cellStyle name="40% - Accent6 3 2" xfId="201" xr:uid="{00000000-0005-0000-0000-0000AC000000}"/>
    <cellStyle name="40% - Accent6 3 3" xfId="202" xr:uid="{00000000-0005-0000-0000-0000AD000000}"/>
    <cellStyle name="40% - Accent6 4" xfId="203" xr:uid="{00000000-0005-0000-0000-0000AE000000}"/>
    <cellStyle name="40% - Accent6 4 2" xfId="204" xr:uid="{00000000-0005-0000-0000-0000AF000000}"/>
    <cellStyle name="40% - Accent6 4 3" xfId="205" xr:uid="{00000000-0005-0000-0000-0000B0000000}"/>
    <cellStyle name="40% - Accent6 5" xfId="206" xr:uid="{00000000-0005-0000-0000-0000B1000000}"/>
    <cellStyle name="40% - Accent6 6" xfId="207" xr:uid="{00000000-0005-0000-0000-0000B2000000}"/>
    <cellStyle name="40% - Accent6 7" xfId="208" xr:uid="{00000000-0005-0000-0000-0000B3000000}"/>
    <cellStyle name="40% - Accent6 8" xfId="209" xr:uid="{00000000-0005-0000-0000-0000B4000000}"/>
    <cellStyle name="40% - Accent6 9" xfId="210" xr:uid="{00000000-0005-0000-0000-0000B5000000}"/>
    <cellStyle name="40% - Naglasak1" xfId="211" xr:uid="{00000000-0005-0000-0000-0000B6000000}"/>
    <cellStyle name="60% - Accent1 10" xfId="212" xr:uid="{00000000-0005-0000-0000-0000B7000000}"/>
    <cellStyle name="60% - Accent1 2" xfId="213" xr:uid="{00000000-0005-0000-0000-0000B8000000}"/>
    <cellStyle name="60% - Accent1 2 2" xfId="214" xr:uid="{00000000-0005-0000-0000-0000B9000000}"/>
    <cellStyle name="60% - Accent1 2 3" xfId="215" xr:uid="{00000000-0005-0000-0000-0000BA000000}"/>
    <cellStyle name="60% - Accent1 3" xfId="216" xr:uid="{00000000-0005-0000-0000-0000BB000000}"/>
    <cellStyle name="60% - Accent1 3 2" xfId="217" xr:uid="{00000000-0005-0000-0000-0000BC000000}"/>
    <cellStyle name="60% - Accent1 3 3" xfId="218" xr:uid="{00000000-0005-0000-0000-0000BD000000}"/>
    <cellStyle name="60% - Accent1 4" xfId="219" xr:uid="{00000000-0005-0000-0000-0000BE000000}"/>
    <cellStyle name="60% - Accent1 4 2" xfId="220" xr:uid="{00000000-0005-0000-0000-0000BF000000}"/>
    <cellStyle name="60% - Accent1 4 3" xfId="221" xr:uid="{00000000-0005-0000-0000-0000C0000000}"/>
    <cellStyle name="60% - Accent1 5" xfId="222" xr:uid="{00000000-0005-0000-0000-0000C1000000}"/>
    <cellStyle name="60% - Accent1 6" xfId="223" xr:uid="{00000000-0005-0000-0000-0000C2000000}"/>
    <cellStyle name="60% - Accent1 7" xfId="224" xr:uid="{00000000-0005-0000-0000-0000C3000000}"/>
    <cellStyle name="60% - Accent1 8" xfId="225" xr:uid="{00000000-0005-0000-0000-0000C4000000}"/>
    <cellStyle name="60% - Accent1 9" xfId="226" xr:uid="{00000000-0005-0000-0000-0000C5000000}"/>
    <cellStyle name="60% - Accent2 10" xfId="227" xr:uid="{00000000-0005-0000-0000-0000C6000000}"/>
    <cellStyle name="60% - Accent2 2" xfId="228" xr:uid="{00000000-0005-0000-0000-0000C7000000}"/>
    <cellStyle name="60% - Accent2 2 2" xfId="229" xr:uid="{00000000-0005-0000-0000-0000C8000000}"/>
    <cellStyle name="60% - Accent2 2 3" xfId="230" xr:uid="{00000000-0005-0000-0000-0000C9000000}"/>
    <cellStyle name="60% - Accent2 3" xfId="231" xr:uid="{00000000-0005-0000-0000-0000CA000000}"/>
    <cellStyle name="60% - Accent2 3 2" xfId="232" xr:uid="{00000000-0005-0000-0000-0000CB000000}"/>
    <cellStyle name="60% - Accent2 3 3" xfId="233" xr:uid="{00000000-0005-0000-0000-0000CC000000}"/>
    <cellStyle name="60% - Accent2 4" xfId="234" xr:uid="{00000000-0005-0000-0000-0000CD000000}"/>
    <cellStyle name="60% - Accent2 4 2" xfId="235" xr:uid="{00000000-0005-0000-0000-0000CE000000}"/>
    <cellStyle name="60% - Accent2 4 3" xfId="236" xr:uid="{00000000-0005-0000-0000-0000CF000000}"/>
    <cellStyle name="60% - Accent2 5" xfId="237" xr:uid="{00000000-0005-0000-0000-0000D0000000}"/>
    <cellStyle name="60% - Accent2 6" xfId="238" xr:uid="{00000000-0005-0000-0000-0000D1000000}"/>
    <cellStyle name="60% - Accent2 7" xfId="239" xr:uid="{00000000-0005-0000-0000-0000D2000000}"/>
    <cellStyle name="60% - Accent2 8" xfId="240" xr:uid="{00000000-0005-0000-0000-0000D3000000}"/>
    <cellStyle name="60% - Accent2 9" xfId="241" xr:uid="{00000000-0005-0000-0000-0000D4000000}"/>
    <cellStyle name="60% - Accent3 10" xfId="242" xr:uid="{00000000-0005-0000-0000-0000D5000000}"/>
    <cellStyle name="60% - Accent3 2" xfId="243" xr:uid="{00000000-0005-0000-0000-0000D6000000}"/>
    <cellStyle name="60% - Accent3 2 2" xfId="244" xr:uid="{00000000-0005-0000-0000-0000D7000000}"/>
    <cellStyle name="60% - Accent3 2 3" xfId="245" xr:uid="{00000000-0005-0000-0000-0000D8000000}"/>
    <cellStyle name="60% - Accent3 3" xfId="246" xr:uid="{00000000-0005-0000-0000-0000D9000000}"/>
    <cellStyle name="60% - Accent3 3 2" xfId="247" xr:uid="{00000000-0005-0000-0000-0000DA000000}"/>
    <cellStyle name="60% - Accent3 3 3" xfId="248" xr:uid="{00000000-0005-0000-0000-0000DB000000}"/>
    <cellStyle name="60% - Accent3 4" xfId="249" xr:uid="{00000000-0005-0000-0000-0000DC000000}"/>
    <cellStyle name="60% - Accent3 4 2" xfId="250" xr:uid="{00000000-0005-0000-0000-0000DD000000}"/>
    <cellStyle name="60% - Accent3 4 3" xfId="251" xr:uid="{00000000-0005-0000-0000-0000DE000000}"/>
    <cellStyle name="60% - Accent3 5" xfId="252" xr:uid="{00000000-0005-0000-0000-0000DF000000}"/>
    <cellStyle name="60% - Accent3 6" xfId="253" xr:uid="{00000000-0005-0000-0000-0000E0000000}"/>
    <cellStyle name="60% - Accent3 7" xfId="254" xr:uid="{00000000-0005-0000-0000-0000E1000000}"/>
    <cellStyle name="60% - Accent3 8" xfId="255" xr:uid="{00000000-0005-0000-0000-0000E2000000}"/>
    <cellStyle name="60% - Accent3 9" xfId="256" xr:uid="{00000000-0005-0000-0000-0000E3000000}"/>
    <cellStyle name="60% - Accent4 10" xfId="257" xr:uid="{00000000-0005-0000-0000-0000E4000000}"/>
    <cellStyle name="60% - Accent4 2" xfId="258" xr:uid="{00000000-0005-0000-0000-0000E5000000}"/>
    <cellStyle name="60% - Accent4 2 2" xfId="259" xr:uid="{00000000-0005-0000-0000-0000E6000000}"/>
    <cellStyle name="60% - Accent4 2 3" xfId="260" xr:uid="{00000000-0005-0000-0000-0000E7000000}"/>
    <cellStyle name="60% - Accent4 3" xfId="261" xr:uid="{00000000-0005-0000-0000-0000E8000000}"/>
    <cellStyle name="60% - Accent4 3 2" xfId="262" xr:uid="{00000000-0005-0000-0000-0000E9000000}"/>
    <cellStyle name="60% - Accent4 3 3" xfId="263" xr:uid="{00000000-0005-0000-0000-0000EA000000}"/>
    <cellStyle name="60% - Accent4 4" xfId="264" xr:uid="{00000000-0005-0000-0000-0000EB000000}"/>
    <cellStyle name="60% - Accent4 4 2" xfId="265" xr:uid="{00000000-0005-0000-0000-0000EC000000}"/>
    <cellStyle name="60% - Accent4 4 3" xfId="266" xr:uid="{00000000-0005-0000-0000-0000ED000000}"/>
    <cellStyle name="60% - Accent4 5" xfId="267" xr:uid="{00000000-0005-0000-0000-0000EE000000}"/>
    <cellStyle name="60% - Accent4 6" xfId="268" xr:uid="{00000000-0005-0000-0000-0000EF000000}"/>
    <cellStyle name="60% - Accent4 7" xfId="269" xr:uid="{00000000-0005-0000-0000-0000F0000000}"/>
    <cellStyle name="60% - Accent4 8" xfId="270" xr:uid="{00000000-0005-0000-0000-0000F1000000}"/>
    <cellStyle name="60% - Accent4 9" xfId="271" xr:uid="{00000000-0005-0000-0000-0000F2000000}"/>
    <cellStyle name="60% - Accent5 10" xfId="272" xr:uid="{00000000-0005-0000-0000-0000F3000000}"/>
    <cellStyle name="60% - Accent5 2" xfId="273" xr:uid="{00000000-0005-0000-0000-0000F4000000}"/>
    <cellStyle name="60% - Accent5 2 2" xfId="274" xr:uid="{00000000-0005-0000-0000-0000F5000000}"/>
    <cellStyle name="60% - Accent5 2 3" xfId="275" xr:uid="{00000000-0005-0000-0000-0000F6000000}"/>
    <cellStyle name="60% - Accent5 3" xfId="276" xr:uid="{00000000-0005-0000-0000-0000F7000000}"/>
    <cellStyle name="60% - Accent5 3 2" xfId="277" xr:uid="{00000000-0005-0000-0000-0000F8000000}"/>
    <cellStyle name="60% - Accent5 3 3" xfId="278" xr:uid="{00000000-0005-0000-0000-0000F9000000}"/>
    <cellStyle name="60% - Accent5 4" xfId="279" xr:uid="{00000000-0005-0000-0000-0000FA000000}"/>
    <cellStyle name="60% - Accent5 4 2" xfId="280" xr:uid="{00000000-0005-0000-0000-0000FB000000}"/>
    <cellStyle name="60% - Accent5 4 3" xfId="281" xr:uid="{00000000-0005-0000-0000-0000FC000000}"/>
    <cellStyle name="60% - Accent5 5" xfId="282" xr:uid="{00000000-0005-0000-0000-0000FD000000}"/>
    <cellStyle name="60% - Accent5 6" xfId="283" xr:uid="{00000000-0005-0000-0000-0000FE000000}"/>
    <cellStyle name="60% - Accent5 7" xfId="284" xr:uid="{00000000-0005-0000-0000-0000FF000000}"/>
    <cellStyle name="60% - Accent5 8" xfId="285" xr:uid="{00000000-0005-0000-0000-000000010000}"/>
    <cellStyle name="60% - Accent5 9" xfId="286" xr:uid="{00000000-0005-0000-0000-000001010000}"/>
    <cellStyle name="60% - Accent6 10" xfId="287" xr:uid="{00000000-0005-0000-0000-000002010000}"/>
    <cellStyle name="60% - Accent6 2" xfId="288" xr:uid="{00000000-0005-0000-0000-000003010000}"/>
    <cellStyle name="60% - Accent6 2 2" xfId="289" xr:uid="{00000000-0005-0000-0000-000004010000}"/>
    <cellStyle name="60% - Accent6 2 3" xfId="290" xr:uid="{00000000-0005-0000-0000-000005010000}"/>
    <cellStyle name="60% - Accent6 3" xfId="291" xr:uid="{00000000-0005-0000-0000-000006010000}"/>
    <cellStyle name="60% - Accent6 3 2" xfId="292" xr:uid="{00000000-0005-0000-0000-000007010000}"/>
    <cellStyle name="60% - Accent6 3 3" xfId="293" xr:uid="{00000000-0005-0000-0000-000008010000}"/>
    <cellStyle name="60% - Accent6 4" xfId="294" xr:uid="{00000000-0005-0000-0000-000009010000}"/>
    <cellStyle name="60% - Accent6 4 2" xfId="295" xr:uid="{00000000-0005-0000-0000-00000A010000}"/>
    <cellStyle name="60% - Accent6 4 3" xfId="296" xr:uid="{00000000-0005-0000-0000-00000B010000}"/>
    <cellStyle name="60% - Accent6 5" xfId="297" xr:uid="{00000000-0005-0000-0000-00000C010000}"/>
    <cellStyle name="60% - Accent6 6" xfId="298" xr:uid="{00000000-0005-0000-0000-00000D010000}"/>
    <cellStyle name="60% - Accent6 7" xfId="299" xr:uid="{00000000-0005-0000-0000-00000E010000}"/>
    <cellStyle name="60% - Accent6 8" xfId="300" xr:uid="{00000000-0005-0000-0000-00000F010000}"/>
    <cellStyle name="60% - Accent6 9" xfId="301" xr:uid="{00000000-0005-0000-0000-000010010000}"/>
    <cellStyle name="Accent1 10" xfId="302" xr:uid="{00000000-0005-0000-0000-000011010000}"/>
    <cellStyle name="Accent1 2" xfId="303" xr:uid="{00000000-0005-0000-0000-000012010000}"/>
    <cellStyle name="Accent1 2 2" xfId="304" xr:uid="{00000000-0005-0000-0000-000013010000}"/>
    <cellStyle name="Accent1 2 3" xfId="305" xr:uid="{00000000-0005-0000-0000-000014010000}"/>
    <cellStyle name="Accent1 3" xfId="306" xr:uid="{00000000-0005-0000-0000-000015010000}"/>
    <cellStyle name="Accent1 3 2" xfId="307" xr:uid="{00000000-0005-0000-0000-000016010000}"/>
    <cellStyle name="Accent1 3 3" xfId="308" xr:uid="{00000000-0005-0000-0000-000017010000}"/>
    <cellStyle name="Accent1 4" xfId="309" xr:uid="{00000000-0005-0000-0000-000018010000}"/>
    <cellStyle name="Accent1 4 2" xfId="310" xr:uid="{00000000-0005-0000-0000-000019010000}"/>
    <cellStyle name="Accent1 4 3" xfId="311" xr:uid="{00000000-0005-0000-0000-00001A010000}"/>
    <cellStyle name="Accent1 5" xfId="312" xr:uid="{00000000-0005-0000-0000-00001B010000}"/>
    <cellStyle name="Accent1 6" xfId="313" xr:uid="{00000000-0005-0000-0000-00001C010000}"/>
    <cellStyle name="Accent1 7" xfId="314" xr:uid="{00000000-0005-0000-0000-00001D010000}"/>
    <cellStyle name="Accent1 8" xfId="315" xr:uid="{00000000-0005-0000-0000-00001E010000}"/>
    <cellStyle name="Accent1 9" xfId="316" xr:uid="{00000000-0005-0000-0000-00001F010000}"/>
    <cellStyle name="Accent2 10" xfId="317" xr:uid="{00000000-0005-0000-0000-000020010000}"/>
    <cellStyle name="Accent2 2" xfId="318" xr:uid="{00000000-0005-0000-0000-000021010000}"/>
    <cellStyle name="Accent2 2 2" xfId="319" xr:uid="{00000000-0005-0000-0000-000022010000}"/>
    <cellStyle name="Accent2 2 3" xfId="320" xr:uid="{00000000-0005-0000-0000-000023010000}"/>
    <cellStyle name="Accent2 2 4" xfId="321" xr:uid="{00000000-0005-0000-0000-000024010000}"/>
    <cellStyle name="Accent2 3" xfId="322" xr:uid="{00000000-0005-0000-0000-000025010000}"/>
    <cellStyle name="Accent2 3 2" xfId="323" xr:uid="{00000000-0005-0000-0000-000026010000}"/>
    <cellStyle name="Accent2 3 3" xfId="324" xr:uid="{00000000-0005-0000-0000-000027010000}"/>
    <cellStyle name="Accent2 3 4" xfId="325" xr:uid="{00000000-0005-0000-0000-000028010000}"/>
    <cellStyle name="Accent2 4" xfId="326" xr:uid="{00000000-0005-0000-0000-000029010000}"/>
    <cellStyle name="Accent2 4 2" xfId="327" xr:uid="{00000000-0005-0000-0000-00002A010000}"/>
    <cellStyle name="Accent2 4 3" xfId="328" xr:uid="{00000000-0005-0000-0000-00002B010000}"/>
    <cellStyle name="Accent2 4 4" xfId="329" xr:uid="{00000000-0005-0000-0000-00002C010000}"/>
    <cellStyle name="Accent2 5" xfId="330" xr:uid="{00000000-0005-0000-0000-00002D010000}"/>
    <cellStyle name="Accent2 6" xfId="331" xr:uid="{00000000-0005-0000-0000-00002E010000}"/>
    <cellStyle name="Accent2 7" xfId="332" xr:uid="{00000000-0005-0000-0000-00002F010000}"/>
    <cellStyle name="Accent2 8" xfId="333" xr:uid="{00000000-0005-0000-0000-000030010000}"/>
    <cellStyle name="Accent2 9" xfId="334" xr:uid="{00000000-0005-0000-0000-000031010000}"/>
    <cellStyle name="Accent3 10" xfId="335" xr:uid="{00000000-0005-0000-0000-000032010000}"/>
    <cellStyle name="Accent3 2" xfId="336" xr:uid="{00000000-0005-0000-0000-000033010000}"/>
    <cellStyle name="Accent3 2 2" xfId="337" xr:uid="{00000000-0005-0000-0000-000034010000}"/>
    <cellStyle name="Accent3 2 3" xfId="338" xr:uid="{00000000-0005-0000-0000-000035010000}"/>
    <cellStyle name="Accent3 3" xfId="339" xr:uid="{00000000-0005-0000-0000-000036010000}"/>
    <cellStyle name="Accent3 3 2" xfId="340" xr:uid="{00000000-0005-0000-0000-000037010000}"/>
    <cellStyle name="Accent3 3 3" xfId="341" xr:uid="{00000000-0005-0000-0000-000038010000}"/>
    <cellStyle name="Accent3 4" xfId="342" xr:uid="{00000000-0005-0000-0000-000039010000}"/>
    <cellStyle name="Accent3 4 2" xfId="343" xr:uid="{00000000-0005-0000-0000-00003A010000}"/>
    <cellStyle name="Accent3 4 3" xfId="344" xr:uid="{00000000-0005-0000-0000-00003B010000}"/>
    <cellStyle name="Accent3 5" xfId="345" xr:uid="{00000000-0005-0000-0000-00003C010000}"/>
    <cellStyle name="Accent3 6" xfId="346" xr:uid="{00000000-0005-0000-0000-00003D010000}"/>
    <cellStyle name="Accent3 7" xfId="347" xr:uid="{00000000-0005-0000-0000-00003E010000}"/>
    <cellStyle name="Accent3 8" xfId="348" xr:uid="{00000000-0005-0000-0000-00003F010000}"/>
    <cellStyle name="Accent3 9" xfId="349" xr:uid="{00000000-0005-0000-0000-000040010000}"/>
    <cellStyle name="Accent4 10" xfId="350" xr:uid="{00000000-0005-0000-0000-000041010000}"/>
    <cellStyle name="Accent4 2" xfId="351" xr:uid="{00000000-0005-0000-0000-000042010000}"/>
    <cellStyle name="Accent4 2 2" xfId="352" xr:uid="{00000000-0005-0000-0000-000043010000}"/>
    <cellStyle name="Accent4 2 3" xfId="353" xr:uid="{00000000-0005-0000-0000-000044010000}"/>
    <cellStyle name="Accent4 3" xfId="354" xr:uid="{00000000-0005-0000-0000-000045010000}"/>
    <cellStyle name="Accent4 3 2" xfId="355" xr:uid="{00000000-0005-0000-0000-000046010000}"/>
    <cellStyle name="Accent4 3 3" xfId="356" xr:uid="{00000000-0005-0000-0000-000047010000}"/>
    <cellStyle name="Accent4 4" xfId="357" xr:uid="{00000000-0005-0000-0000-000048010000}"/>
    <cellStyle name="Accent4 4 2" xfId="358" xr:uid="{00000000-0005-0000-0000-000049010000}"/>
    <cellStyle name="Accent4 4 3" xfId="359" xr:uid="{00000000-0005-0000-0000-00004A010000}"/>
    <cellStyle name="Accent4 5" xfId="360" xr:uid="{00000000-0005-0000-0000-00004B010000}"/>
    <cellStyle name="Accent4 6" xfId="361" xr:uid="{00000000-0005-0000-0000-00004C010000}"/>
    <cellStyle name="Accent4 7" xfId="362" xr:uid="{00000000-0005-0000-0000-00004D010000}"/>
    <cellStyle name="Accent4 8" xfId="363" xr:uid="{00000000-0005-0000-0000-00004E010000}"/>
    <cellStyle name="Accent4 9" xfId="364" xr:uid="{00000000-0005-0000-0000-00004F010000}"/>
    <cellStyle name="Accent5 10" xfId="365" xr:uid="{00000000-0005-0000-0000-000050010000}"/>
    <cellStyle name="Accent5 2" xfId="366" xr:uid="{00000000-0005-0000-0000-000051010000}"/>
    <cellStyle name="Accent5 2 2" xfId="367" xr:uid="{00000000-0005-0000-0000-000052010000}"/>
    <cellStyle name="Accent5 2 3" xfId="368" xr:uid="{00000000-0005-0000-0000-000053010000}"/>
    <cellStyle name="Accent5 3" xfId="369" xr:uid="{00000000-0005-0000-0000-000054010000}"/>
    <cellStyle name="Accent5 3 2" xfId="370" xr:uid="{00000000-0005-0000-0000-000055010000}"/>
    <cellStyle name="Accent5 3 3" xfId="371" xr:uid="{00000000-0005-0000-0000-000056010000}"/>
    <cellStyle name="Accent5 4" xfId="372" xr:uid="{00000000-0005-0000-0000-000057010000}"/>
    <cellStyle name="Accent5 4 2" xfId="373" xr:uid="{00000000-0005-0000-0000-000058010000}"/>
    <cellStyle name="Accent5 4 3" xfId="374" xr:uid="{00000000-0005-0000-0000-000059010000}"/>
    <cellStyle name="Accent5 5" xfId="375" xr:uid="{00000000-0005-0000-0000-00005A010000}"/>
    <cellStyle name="Accent5 6" xfId="376" xr:uid="{00000000-0005-0000-0000-00005B010000}"/>
    <cellStyle name="Accent5 7" xfId="377" xr:uid="{00000000-0005-0000-0000-00005C010000}"/>
    <cellStyle name="Accent5 8" xfId="378" xr:uid="{00000000-0005-0000-0000-00005D010000}"/>
    <cellStyle name="Accent5 9" xfId="379" xr:uid="{00000000-0005-0000-0000-00005E010000}"/>
    <cellStyle name="Accent6 10" xfId="380" xr:uid="{00000000-0005-0000-0000-00005F010000}"/>
    <cellStyle name="Accent6 2" xfId="381" xr:uid="{00000000-0005-0000-0000-000060010000}"/>
    <cellStyle name="Accent6 2 2" xfId="382" xr:uid="{00000000-0005-0000-0000-000061010000}"/>
    <cellStyle name="Accent6 2 3" xfId="383" xr:uid="{00000000-0005-0000-0000-000062010000}"/>
    <cellStyle name="Accent6 3" xfId="384" xr:uid="{00000000-0005-0000-0000-000063010000}"/>
    <cellStyle name="Accent6 3 2" xfId="385" xr:uid="{00000000-0005-0000-0000-000064010000}"/>
    <cellStyle name="Accent6 3 3" xfId="386" xr:uid="{00000000-0005-0000-0000-000065010000}"/>
    <cellStyle name="Accent6 4" xfId="387" xr:uid="{00000000-0005-0000-0000-000066010000}"/>
    <cellStyle name="Accent6 4 2" xfId="388" xr:uid="{00000000-0005-0000-0000-000067010000}"/>
    <cellStyle name="Accent6 4 3" xfId="389" xr:uid="{00000000-0005-0000-0000-000068010000}"/>
    <cellStyle name="Accent6 5" xfId="390" xr:uid="{00000000-0005-0000-0000-000069010000}"/>
    <cellStyle name="Accent6 6" xfId="391" xr:uid="{00000000-0005-0000-0000-00006A010000}"/>
    <cellStyle name="Accent6 7" xfId="392" xr:uid="{00000000-0005-0000-0000-00006B010000}"/>
    <cellStyle name="Accent6 8" xfId="393" xr:uid="{00000000-0005-0000-0000-00006C010000}"/>
    <cellStyle name="Accent6 9" xfId="394" xr:uid="{00000000-0005-0000-0000-00006D010000}"/>
    <cellStyle name="Bad 10" xfId="395" xr:uid="{00000000-0005-0000-0000-00006E010000}"/>
    <cellStyle name="Bad 2" xfId="396" xr:uid="{00000000-0005-0000-0000-00006F010000}"/>
    <cellStyle name="Bad 2 2" xfId="397" xr:uid="{00000000-0005-0000-0000-000070010000}"/>
    <cellStyle name="Bad 2 3" xfId="398" xr:uid="{00000000-0005-0000-0000-000071010000}"/>
    <cellStyle name="Bad 3" xfId="399" xr:uid="{00000000-0005-0000-0000-000072010000}"/>
    <cellStyle name="Bad 3 2" xfId="400" xr:uid="{00000000-0005-0000-0000-000073010000}"/>
    <cellStyle name="Bad 3 3" xfId="401" xr:uid="{00000000-0005-0000-0000-000074010000}"/>
    <cellStyle name="Bad 4" xfId="402" xr:uid="{00000000-0005-0000-0000-000075010000}"/>
    <cellStyle name="Bad 4 2" xfId="403" xr:uid="{00000000-0005-0000-0000-000076010000}"/>
    <cellStyle name="Bad 4 3" xfId="404" xr:uid="{00000000-0005-0000-0000-000077010000}"/>
    <cellStyle name="Bad 5" xfId="405" xr:uid="{00000000-0005-0000-0000-000078010000}"/>
    <cellStyle name="Bad 6" xfId="406" xr:uid="{00000000-0005-0000-0000-000079010000}"/>
    <cellStyle name="Bad 7" xfId="407" xr:uid="{00000000-0005-0000-0000-00007A010000}"/>
    <cellStyle name="Bad 8" xfId="408" xr:uid="{00000000-0005-0000-0000-00007B010000}"/>
    <cellStyle name="Bad 9" xfId="409" xr:uid="{00000000-0005-0000-0000-00007C010000}"/>
    <cellStyle name="Calculation 10" xfId="410" xr:uid="{00000000-0005-0000-0000-00007D010000}"/>
    <cellStyle name="Calculation 2" xfId="411" xr:uid="{00000000-0005-0000-0000-00007E010000}"/>
    <cellStyle name="Calculation 2 2" xfId="412" xr:uid="{00000000-0005-0000-0000-00007F010000}"/>
    <cellStyle name="Calculation 2 3" xfId="413" xr:uid="{00000000-0005-0000-0000-000080010000}"/>
    <cellStyle name="Calculation 3" xfId="414" xr:uid="{00000000-0005-0000-0000-000081010000}"/>
    <cellStyle name="Calculation 3 2" xfId="415" xr:uid="{00000000-0005-0000-0000-000082010000}"/>
    <cellStyle name="Calculation 3 3" xfId="416" xr:uid="{00000000-0005-0000-0000-000083010000}"/>
    <cellStyle name="Calculation 4" xfId="417" xr:uid="{00000000-0005-0000-0000-000084010000}"/>
    <cellStyle name="Calculation 4 2" xfId="418" xr:uid="{00000000-0005-0000-0000-000085010000}"/>
    <cellStyle name="Calculation 4 3" xfId="419" xr:uid="{00000000-0005-0000-0000-000086010000}"/>
    <cellStyle name="Calculation 5" xfId="420" xr:uid="{00000000-0005-0000-0000-000087010000}"/>
    <cellStyle name="Calculation 6" xfId="421" xr:uid="{00000000-0005-0000-0000-000088010000}"/>
    <cellStyle name="Calculation 7" xfId="422" xr:uid="{00000000-0005-0000-0000-000089010000}"/>
    <cellStyle name="Calculation 8" xfId="423" xr:uid="{00000000-0005-0000-0000-00008A010000}"/>
    <cellStyle name="Calculation 9" xfId="424" xr:uid="{00000000-0005-0000-0000-00008B010000}"/>
    <cellStyle name="Check Cell 10" xfId="425" xr:uid="{00000000-0005-0000-0000-00008C010000}"/>
    <cellStyle name="Check Cell 2" xfId="426" xr:uid="{00000000-0005-0000-0000-00008D010000}"/>
    <cellStyle name="Check Cell 2 2" xfId="427" xr:uid="{00000000-0005-0000-0000-00008E010000}"/>
    <cellStyle name="Check Cell 2 3" xfId="428" xr:uid="{00000000-0005-0000-0000-00008F010000}"/>
    <cellStyle name="Check Cell 3" xfId="429" xr:uid="{00000000-0005-0000-0000-000090010000}"/>
    <cellStyle name="Check Cell 3 2" xfId="430" xr:uid="{00000000-0005-0000-0000-000091010000}"/>
    <cellStyle name="Check Cell 3 3" xfId="431" xr:uid="{00000000-0005-0000-0000-000092010000}"/>
    <cellStyle name="Check Cell 4" xfId="432" xr:uid="{00000000-0005-0000-0000-000093010000}"/>
    <cellStyle name="Check Cell 4 2" xfId="433" xr:uid="{00000000-0005-0000-0000-000094010000}"/>
    <cellStyle name="Check Cell 4 3" xfId="434" xr:uid="{00000000-0005-0000-0000-000095010000}"/>
    <cellStyle name="Check Cell 5" xfId="435" xr:uid="{00000000-0005-0000-0000-000096010000}"/>
    <cellStyle name="Check Cell 6" xfId="436" xr:uid="{00000000-0005-0000-0000-000097010000}"/>
    <cellStyle name="Check Cell 7" xfId="437" xr:uid="{00000000-0005-0000-0000-000098010000}"/>
    <cellStyle name="Check Cell 8" xfId="438" xr:uid="{00000000-0005-0000-0000-000099010000}"/>
    <cellStyle name="Check Cell 9" xfId="439" xr:uid="{00000000-0005-0000-0000-00009A010000}"/>
    <cellStyle name="ColStyle1" xfId="765" xr:uid="{00000000-0005-0000-0000-00009B010000}"/>
    <cellStyle name="ColStyle2" xfId="766" xr:uid="{00000000-0005-0000-0000-00009C010000}"/>
    <cellStyle name="ColStyle3" xfId="767" xr:uid="{00000000-0005-0000-0000-00009D010000}"/>
    <cellStyle name="ColStyle4" xfId="768" xr:uid="{00000000-0005-0000-0000-00009E010000}"/>
    <cellStyle name="Comma [0] 2" xfId="440" xr:uid="{00000000-0005-0000-0000-00009F010000}"/>
    <cellStyle name="Comma 2" xfId="13" xr:uid="{00000000-0005-0000-0000-0000A0010000}"/>
    <cellStyle name="Excel Built-in Normal" xfId="29" xr:uid="{00000000-0005-0000-0000-0000A1010000}"/>
    <cellStyle name="Explanatory Text 10" xfId="441" xr:uid="{00000000-0005-0000-0000-0000A2010000}"/>
    <cellStyle name="Explanatory Text 2" xfId="442" xr:uid="{00000000-0005-0000-0000-0000A3010000}"/>
    <cellStyle name="Explanatory Text 2 2" xfId="443" xr:uid="{00000000-0005-0000-0000-0000A4010000}"/>
    <cellStyle name="Explanatory Text 2 3" xfId="444" xr:uid="{00000000-0005-0000-0000-0000A5010000}"/>
    <cellStyle name="Explanatory Text 3" xfId="445" xr:uid="{00000000-0005-0000-0000-0000A6010000}"/>
    <cellStyle name="Explanatory Text 3 2" xfId="446" xr:uid="{00000000-0005-0000-0000-0000A7010000}"/>
    <cellStyle name="Explanatory Text 3 3" xfId="447" xr:uid="{00000000-0005-0000-0000-0000A8010000}"/>
    <cellStyle name="Explanatory Text 4" xfId="448" xr:uid="{00000000-0005-0000-0000-0000A9010000}"/>
    <cellStyle name="Explanatory Text 4 2" xfId="449" xr:uid="{00000000-0005-0000-0000-0000AA010000}"/>
    <cellStyle name="Explanatory Text 4 3" xfId="450" xr:uid="{00000000-0005-0000-0000-0000AB010000}"/>
    <cellStyle name="Explanatory Text 5" xfId="451" xr:uid="{00000000-0005-0000-0000-0000AC010000}"/>
    <cellStyle name="Explanatory Text 6" xfId="452" xr:uid="{00000000-0005-0000-0000-0000AD010000}"/>
    <cellStyle name="Explanatory Text 7" xfId="453" xr:uid="{00000000-0005-0000-0000-0000AE010000}"/>
    <cellStyle name="Explanatory Text 8" xfId="454" xr:uid="{00000000-0005-0000-0000-0000AF010000}"/>
    <cellStyle name="Explanatory Text 9" xfId="455" xr:uid="{00000000-0005-0000-0000-0000B0010000}"/>
    <cellStyle name="Good 2" xfId="456" xr:uid="{00000000-0005-0000-0000-0000B1010000}"/>
    <cellStyle name="Heading 1 10" xfId="457" xr:uid="{00000000-0005-0000-0000-0000B2010000}"/>
    <cellStyle name="Heading 1 2" xfId="458" xr:uid="{00000000-0005-0000-0000-0000B3010000}"/>
    <cellStyle name="Heading 1 2 2" xfId="459" xr:uid="{00000000-0005-0000-0000-0000B4010000}"/>
    <cellStyle name="Heading 1 2 3" xfId="460" xr:uid="{00000000-0005-0000-0000-0000B5010000}"/>
    <cellStyle name="Heading 1 3" xfId="461" xr:uid="{00000000-0005-0000-0000-0000B6010000}"/>
    <cellStyle name="Heading 1 3 2" xfId="462" xr:uid="{00000000-0005-0000-0000-0000B7010000}"/>
    <cellStyle name="Heading 1 3 3" xfId="463" xr:uid="{00000000-0005-0000-0000-0000B8010000}"/>
    <cellStyle name="Heading 1 4" xfId="464" xr:uid="{00000000-0005-0000-0000-0000B9010000}"/>
    <cellStyle name="Heading 1 4 2" xfId="465" xr:uid="{00000000-0005-0000-0000-0000BA010000}"/>
    <cellStyle name="Heading 1 4 3" xfId="466" xr:uid="{00000000-0005-0000-0000-0000BB010000}"/>
    <cellStyle name="Heading 1 5" xfId="467" xr:uid="{00000000-0005-0000-0000-0000BC010000}"/>
    <cellStyle name="Heading 1 6" xfId="468" xr:uid="{00000000-0005-0000-0000-0000BD010000}"/>
    <cellStyle name="Heading 1 7" xfId="469" xr:uid="{00000000-0005-0000-0000-0000BE010000}"/>
    <cellStyle name="Heading 1 8" xfId="470" xr:uid="{00000000-0005-0000-0000-0000BF010000}"/>
    <cellStyle name="Heading 1 9" xfId="471" xr:uid="{00000000-0005-0000-0000-0000C0010000}"/>
    <cellStyle name="Heading 2 10" xfId="472" xr:uid="{00000000-0005-0000-0000-0000C1010000}"/>
    <cellStyle name="Heading 2 2" xfId="473" xr:uid="{00000000-0005-0000-0000-0000C2010000}"/>
    <cellStyle name="Heading 2 2 2" xfId="474" xr:uid="{00000000-0005-0000-0000-0000C3010000}"/>
    <cellStyle name="Heading 2 2 3" xfId="475" xr:uid="{00000000-0005-0000-0000-0000C4010000}"/>
    <cellStyle name="Heading 2 3" xfId="476" xr:uid="{00000000-0005-0000-0000-0000C5010000}"/>
    <cellStyle name="Heading 2 3 2" xfId="477" xr:uid="{00000000-0005-0000-0000-0000C6010000}"/>
    <cellStyle name="Heading 2 3 3" xfId="478" xr:uid="{00000000-0005-0000-0000-0000C7010000}"/>
    <cellStyle name="Heading 2 4" xfId="479" xr:uid="{00000000-0005-0000-0000-0000C8010000}"/>
    <cellStyle name="Heading 2 4 2" xfId="480" xr:uid="{00000000-0005-0000-0000-0000C9010000}"/>
    <cellStyle name="Heading 2 4 3" xfId="481" xr:uid="{00000000-0005-0000-0000-0000CA010000}"/>
    <cellStyle name="Heading 2 5" xfId="482" xr:uid="{00000000-0005-0000-0000-0000CB010000}"/>
    <cellStyle name="Heading 2 6" xfId="483" xr:uid="{00000000-0005-0000-0000-0000CC010000}"/>
    <cellStyle name="Heading 2 7" xfId="484" xr:uid="{00000000-0005-0000-0000-0000CD010000}"/>
    <cellStyle name="Heading 2 8" xfId="485" xr:uid="{00000000-0005-0000-0000-0000CE010000}"/>
    <cellStyle name="Heading 2 9" xfId="486" xr:uid="{00000000-0005-0000-0000-0000CF010000}"/>
    <cellStyle name="Heading 3 10" xfId="487" xr:uid="{00000000-0005-0000-0000-0000D0010000}"/>
    <cellStyle name="Heading 3 2" xfId="488" xr:uid="{00000000-0005-0000-0000-0000D1010000}"/>
    <cellStyle name="Heading 3 2 2" xfId="489" xr:uid="{00000000-0005-0000-0000-0000D2010000}"/>
    <cellStyle name="Heading 3 2 3" xfId="490" xr:uid="{00000000-0005-0000-0000-0000D3010000}"/>
    <cellStyle name="Heading 3 3" xfId="491" xr:uid="{00000000-0005-0000-0000-0000D4010000}"/>
    <cellStyle name="Heading 3 3 2" xfId="492" xr:uid="{00000000-0005-0000-0000-0000D5010000}"/>
    <cellStyle name="Heading 3 3 3" xfId="493" xr:uid="{00000000-0005-0000-0000-0000D6010000}"/>
    <cellStyle name="Heading 3 4" xfId="494" xr:uid="{00000000-0005-0000-0000-0000D7010000}"/>
    <cellStyle name="Heading 3 4 2" xfId="495" xr:uid="{00000000-0005-0000-0000-0000D8010000}"/>
    <cellStyle name="Heading 3 4 3" xfId="496" xr:uid="{00000000-0005-0000-0000-0000D9010000}"/>
    <cellStyle name="Heading 3 5" xfId="497" xr:uid="{00000000-0005-0000-0000-0000DA010000}"/>
    <cellStyle name="Heading 3 6" xfId="498" xr:uid="{00000000-0005-0000-0000-0000DB010000}"/>
    <cellStyle name="Heading 3 7" xfId="499" xr:uid="{00000000-0005-0000-0000-0000DC010000}"/>
    <cellStyle name="Heading 3 8" xfId="500" xr:uid="{00000000-0005-0000-0000-0000DD010000}"/>
    <cellStyle name="Heading 3 9" xfId="501" xr:uid="{00000000-0005-0000-0000-0000DE010000}"/>
    <cellStyle name="Heading 4 10" xfId="502" xr:uid="{00000000-0005-0000-0000-0000DF010000}"/>
    <cellStyle name="Heading 4 2" xfId="503" xr:uid="{00000000-0005-0000-0000-0000E0010000}"/>
    <cellStyle name="Heading 4 2 2" xfId="504" xr:uid="{00000000-0005-0000-0000-0000E1010000}"/>
    <cellStyle name="Heading 4 2 3" xfId="505" xr:uid="{00000000-0005-0000-0000-0000E2010000}"/>
    <cellStyle name="Heading 4 3" xfId="506" xr:uid="{00000000-0005-0000-0000-0000E3010000}"/>
    <cellStyle name="Heading 4 3 2" xfId="507" xr:uid="{00000000-0005-0000-0000-0000E4010000}"/>
    <cellStyle name="Heading 4 3 3" xfId="508" xr:uid="{00000000-0005-0000-0000-0000E5010000}"/>
    <cellStyle name="Heading 4 4" xfId="509" xr:uid="{00000000-0005-0000-0000-0000E6010000}"/>
    <cellStyle name="Heading 4 4 2" xfId="510" xr:uid="{00000000-0005-0000-0000-0000E7010000}"/>
    <cellStyle name="Heading 4 4 3" xfId="511" xr:uid="{00000000-0005-0000-0000-0000E8010000}"/>
    <cellStyle name="Heading 4 5" xfId="512" xr:uid="{00000000-0005-0000-0000-0000E9010000}"/>
    <cellStyle name="Heading 4 6" xfId="513" xr:uid="{00000000-0005-0000-0000-0000EA010000}"/>
    <cellStyle name="Heading 4 7" xfId="514" xr:uid="{00000000-0005-0000-0000-0000EB010000}"/>
    <cellStyle name="Heading 4 8" xfId="515" xr:uid="{00000000-0005-0000-0000-0000EC010000}"/>
    <cellStyle name="Heading 4 9" xfId="516" xr:uid="{00000000-0005-0000-0000-0000ED010000}"/>
    <cellStyle name="Input 10" xfId="517" xr:uid="{00000000-0005-0000-0000-0000EE010000}"/>
    <cellStyle name="Input 2" xfId="518" xr:uid="{00000000-0005-0000-0000-0000EF010000}"/>
    <cellStyle name="Input 2 2" xfId="519" xr:uid="{00000000-0005-0000-0000-0000F0010000}"/>
    <cellStyle name="Input 2 3" xfId="520" xr:uid="{00000000-0005-0000-0000-0000F1010000}"/>
    <cellStyle name="Input 3" xfId="521" xr:uid="{00000000-0005-0000-0000-0000F2010000}"/>
    <cellStyle name="Input 3 2" xfId="522" xr:uid="{00000000-0005-0000-0000-0000F3010000}"/>
    <cellStyle name="Input 3 3" xfId="523" xr:uid="{00000000-0005-0000-0000-0000F4010000}"/>
    <cellStyle name="Input 4" xfId="524" xr:uid="{00000000-0005-0000-0000-0000F5010000}"/>
    <cellStyle name="Input 4 2" xfId="525" xr:uid="{00000000-0005-0000-0000-0000F6010000}"/>
    <cellStyle name="Input 4 3" xfId="526" xr:uid="{00000000-0005-0000-0000-0000F7010000}"/>
    <cellStyle name="Input 5" xfId="527" xr:uid="{00000000-0005-0000-0000-0000F8010000}"/>
    <cellStyle name="Input 6" xfId="528" xr:uid="{00000000-0005-0000-0000-0000F9010000}"/>
    <cellStyle name="Input 7" xfId="529" xr:uid="{00000000-0005-0000-0000-0000FA010000}"/>
    <cellStyle name="Input 8" xfId="530" xr:uid="{00000000-0005-0000-0000-0000FB010000}"/>
    <cellStyle name="Input 9" xfId="531" xr:uid="{00000000-0005-0000-0000-0000FC010000}"/>
    <cellStyle name="Isticanje2 2" xfId="532" xr:uid="{00000000-0005-0000-0000-0000FD010000}"/>
    <cellStyle name="Italic" xfId="2" xr:uid="{00000000-0005-0000-0000-0000FE010000}"/>
    <cellStyle name="Linked Cell 10" xfId="533" xr:uid="{00000000-0005-0000-0000-0000FF010000}"/>
    <cellStyle name="Linked Cell 2" xfId="534" xr:uid="{00000000-0005-0000-0000-000000020000}"/>
    <cellStyle name="Linked Cell 2 2" xfId="535" xr:uid="{00000000-0005-0000-0000-000001020000}"/>
    <cellStyle name="Linked Cell 2 3" xfId="536" xr:uid="{00000000-0005-0000-0000-000002020000}"/>
    <cellStyle name="Linked Cell 3" xfId="537" xr:uid="{00000000-0005-0000-0000-000003020000}"/>
    <cellStyle name="Linked Cell 3 2" xfId="538" xr:uid="{00000000-0005-0000-0000-000004020000}"/>
    <cellStyle name="Linked Cell 3 3" xfId="539" xr:uid="{00000000-0005-0000-0000-000005020000}"/>
    <cellStyle name="Linked Cell 4" xfId="540" xr:uid="{00000000-0005-0000-0000-000006020000}"/>
    <cellStyle name="Linked Cell 4 2" xfId="541" xr:uid="{00000000-0005-0000-0000-000007020000}"/>
    <cellStyle name="Linked Cell 4 3" xfId="542" xr:uid="{00000000-0005-0000-0000-000008020000}"/>
    <cellStyle name="Linked Cell 5" xfId="543" xr:uid="{00000000-0005-0000-0000-000009020000}"/>
    <cellStyle name="Linked Cell 6" xfId="544" xr:uid="{00000000-0005-0000-0000-00000A020000}"/>
    <cellStyle name="Linked Cell 7" xfId="545" xr:uid="{00000000-0005-0000-0000-00000B020000}"/>
    <cellStyle name="Linked Cell 8" xfId="546" xr:uid="{00000000-0005-0000-0000-00000C020000}"/>
    <cellStyle name="Linked Cell 9" xfId="547" xr:uid="{00000000-0005-0000-0000-00000D020000}"/>
    <cellStyle name="merge" xfId="548" xr:uid="{00000000-0005-0000-0000-00000E020000}"/>
    <cellStyle name="naslov stavke" xfId="8" xr:uid="{00000000-0005-0000-0000-00000F020000}"/>
    <cellStyle name="Neutral 10" xfId="549" xr:uid="{00000000-0005-0000-0000-000010020000}"/>
    <cellStyle name="Neutral 2" xfId="550" xr:uid="{00000000-0005-0000-0000-000011020000}"/>
    <cellStyle name="Neutral 2 2" xfId="551" xr:uid="{00000000-0005-0000-0000-000012020000}"/>
    <cellStyle name="Neutral 2 3" xfId="552" xr:uid="{00000000-0005-0000-0000-000013020000}"/>
    <cellStyle name="Neutral 3" xfId="553" xr:uid="{00000000-0005-0000-0000-000014020000}"/>
    <cellStyle name="Neutral 3 2" xfId="554" xr:uid="{00000000-0005-0000-0000-000015020000}"/>
    <cellStyle name="Neutral 3 3" xfId="555" xr:uid="{00000000-0005-0000-0000-000016020000}"/>
    <cellStyle name="Neutral 4" xfId="556" xr:uid="{00000000-0005-0000-0000-000017020000}"/>
    <cellStyle name="Neutral 4 2" xfId="557" xr:uid="{00000000-0005-0000-0000-000018020000}"/>
    <cellStyle name="Neutral 4 3" xfId="558" xr:uid="{00000000-0005-0000-0000-000019020000}"/>
    <cellStyle name="Neutral 5" xfId="559" xr:uid="{00000000-0005-0000-0000-00001A020000}"/>
    <cellStyle name="Neutral 6" xfId="560" xr:uid="{00000000-0005-0000-0000-00001B020000}"/>
    <cellStyle name="Neutral 7" xfId="561" xr:uid="{00000000-0005-0000-0000-00001C020000}"/>
    <cellStyle name="Neutral 8" xfId="562" xr:uid="{00000000-0005-0000-0000-00001D020000}"/>
    <cellStyle name="Neutral 9" xfId="563" xr:uid="{00000000-0005-0000-0000-00001E020000}"/>
    <cellStyle name="Normal 10" xfId="564" xr:uid="{00000000-0005-0000-0000-00001F020000}"/>
    <cellStyle name="Normal 10 2" xfId="14" xr:uid="{00000000-0005-0000-0000-000020020000}"/>
    <cellStyle name="Normal 11" xfId="565" xr:uid="{00000000-0005-0000-0000-000021020000}"/>
    <cellStyle name="Normal 12" xfId="566" xr:uid="{00000000-0005-0000-0000-000022020000}"/>
    <cellStyle name="Normal 13" xfId="567" xr:uid="{00000000-0005-0000-0000-000023020000}"/>
    <cellStyle name="Normal 14" xfId="568" xr:uid="{00000000-0005-0000-0000-000024020000}"/>
    <cellStyle name="Normal 15" xfId="569" xr:uid="{00000000-0005-0000-0000-000025020000}"/>
    <cellStyle name="Normal 16" xfId="570" xr:uid="{00000000-0005-0000-0000-000026020000}"/>
    <cellStyle name="Normal 17" xfId="571" xr:uid="{00000000-0005-0000-0000-000027020000}"/>
    <cellStyle name="Normal 18" xfId="572" xr:uid="{00000000-0005-0000-0000-000028020000}"/>
    <cellStyle name="Normal 19" xfId="573" xr:uid="{00000000-0005-0000-0000-000029020000}"/>
    <cellStyle name="Normal 2" xfId="15" xr:uid="{00000000-0005-0000-0000-00002A020000}"/>
    <cellStyle name="Normal 2 10" xfId="30" xr:uid="{00000000-0005-0000-0000-00002B020000}"/>
    <cellStyle name="Normal 2 2" xfId="16" xr:uid="{00000000-0005-0000-0000-00002C020000}"/>
    <cellStyle name="Normal 2 2 2" xfId="756" xr:uid="{00000000-0005-0000-0000-00002D020000}"/>
    <cellStyle name="Normal 2 2 3" xfId="575" xr:uid="{00000000-0005-0000-0000-00002E020000}"/>
    <cellStyle name="Normal 2 3" xfId="576" xr:uid="{00000000-0005-0000-0000-00002F020000}"/>
    <cellStyle name="Normal 2 3 2" xfId="775" xr:uid="{00000000-0005-0000-0000-000030020000}"/>
    <cellStyle name="Normal 2 4" xfId="577" xr:uid="{00000000-0005-0000-0000-000031020000}"/>
    <cellStyle name="Normal 2 5" xfId="755" xr:uid="{00000000-0005-0000-0000-000032020000}"/>
    <cellStyle name="Normal 2 6" xfId="574" xr:uid="{00000000-0005-0000-0000-000033020000}"/>
    <cellStyle name="Normal 20" xfId="578" xr:uid="{00000000-0005-0000-0000-000034020000}"/>
    <cellStyle name="Normal 21" xfId="579" xr:uid="{00000000-0005-0000-0000-000035020000}"/>
    <cellStyle name="Normal 22" xfId="580" xr:uid="{00000000-0005-0000-0000-000036020000}"/>
    <cellStyle name="Normal 23" xfId="581" xr:uid="{00000000-0005-0000-0000-000037020000}"/>
    <cellStyle name="Normal 24" xfId="582" xr:uid="{00000000-0005-0000-0000-000038020000}"/>
    <cellStyle name="Normal 25" xfId="583" xr:uid="{00000000-0005-0000-0000-000039020000}"/>
    <cellStyle name="Normal 26" xfId="584" xr:uid="{00000000-0005-0000-0000-00003A020000}"/>
    <cellStyle name="Normal 27" xfId="17" xr:uid="{00000000-0005-0000-0000-00003B020000}"/>
    <cellStyle name="Normal 27 2" xfId="757" xr:uid="{00000000-0005-0000-0000-00003C020000}"/>
    <cellStyle name="Normal 27 3" xfId="585" xr:uid="{00000000-0005-0000-0000-00003D020000}"/>
    <cellStyle name="Normal 28" xfId="586" xr:uid="{00000000-0005-0000-0000-00003E020000}"/>
    <cellStyle name="Normal 28 2" xfId="587" xr:uid="{00000000-0005-0000-0000-00003F020000}"/>
    <cellStyle name="Normal 28 3" xfId="588" xr:uid="{00000000-0005-0000-0000-000040020000}"/>
    <cellStyle name="Normal 28 4" xfId="589" xr:uid="{00000000-0005-0000-0000-000041020000}"/>
    <cellStyle name="Normal 28 5" xfId="590" xr:uid="{00000000-0005-0000-0000-000042020000}"/>
    <cellStyle name="Normal 28 6" xfId="591" xr:uid="{00000000-0005-0000-0000-000043020000}"/>
    <cellStyle name="Normal 28 7" xfId="592" xr:uid="{00000000-0005-0000-0000-000044020000}"/>
    <cellStyle name="Normal 28 8" xfId="593" xr:uid="{00000000-0005-0000-0000-000045020000}"/>
    <cellStyle name="Normal 29" xfId="594" xr:uid="{00000000-0005-0000-0000-000046020000}"/>
    <cellStyle name="Normal 29 2" xfId="595" xr:uid="{00000000-0005-0000-0000-000047020000}"/>
    <cellStyle name="Normal 29 3" xfId="596" xr:uid="{00000000-0005-0000-0000-000048020000}"/>
    <cellStyle name="Normal 29 4" xfId="597" xr:uid="{00000000-0005-0000-0000-000049020000}"/>
    <cellStyle name="Normal 29 5" xfId="598" xr:uid="{00000000-0005-0000-0000-00004A020000}"/>
    <cellStyle name="Normal 29 6" xfId="599" xr:uid="{00000000-0005-0000-0000-00004B020000}"/>
    <cellStyle name="Normal 29 7" xfId="600" xr:uid="{00000000-0005-0000-0000-00004C020000}"/>
    <cellStyle name="Normal 29 8" xfId="601" xr:uid="{00000000-0005-0000-0000-00004D020000}"/>
    <cellStyle name="Normal 3" xfId="18" xr:uid="{00000000-0005-0000-0000-00004E020000}"/>
    <cellStyle name="Normal 3 13" xfId="19" xr:uid="{00000000-0005-0000-0000-00004F020000}"/>
    <cellStyle name="Normal 3 18" xfId="20" xr:uid="{00000000-0005-0000-0000-000050020000}"/>
    <cellStyle name="Normal 3 2" xfId="6" xr:uid="{00000000-0005-0000-0000-000051020000}"/>
    <cellStyle name="Normal 3 2 2" xfId="754" xr:uid="{00000000-0005-0000-0000-000052020000}"/>
    <cellStyle name="Normal 3 3" xfId="758" xr:uid="{00000000-0005-0000-0000-000053020000}"/>
    <cellStyle name="Normal 3 4" xfId="602" xr:uid="{00000000-0005-0000-0000-000054020000}"/>
    <cellStyle name="Normal 30" xfId="603" xr:uid="{00000000-0005-0000-0000-000055020000}"/>
    <cellStyle name="Normal 30 2" xfId="604" xr:uid="{00000000-0005-0000-0000-000056020000}"/>
    <cellStyle name="Normal 30 3" xfId="605" xr:uid="{00000000-0005-0000-0000-000057020000}"/>
    <cellStyle name="Normal 30 4" xfId="606" xr:uid="{00000000-0005-0000-0000-000058020000}"/>
    <cellStyle name="Normal 30 5" xfId="607" xr:uid="{00000000-0005-0000-0000-000059020000}"/>
    <cellStyle name="Normal 30 6" xfId="608" xr:uid="{00000000-0005-0000-0000-00005A020000}"/>
    <cellStyle name="Normal 30 7" xfId="609" xr:uid="{00000000-0005-0000-0000-00005B020000}"/>
    <cellStyle name="Normal 30 8" xfId="610" xr:uid="{00000000-0005-0000-0000-00005C020000}"/>
    <cellStyle name="Normal 31" xfId="611" xr:uid="{00000000-0005-0000-0000-00005D020000}"/>
    <cellStyle name="Normal 31 2" xfId="612" xr:uid="{00000000-0005-0000-0000-00005E020000}"/>
    <cellStyle name="Normal 31 3" xfId="613" xr:uid="{00000000-0005-0000-0000-00005F020000}"/>
    <cellStyle name="Normal 31 4" xfId="614" xr:uid="{00000000-0005-0000-0000-000060020000}"/>
    <cellStyle name="Normal 31 5" xfId="615" xr:uid="{00000000-0005-0000-0000-000061020000}"/>
    <cellStyle name="Normal 31 6" xfId="616" xr:uid="{00000000-0005-0000-0000-000062020000}"/>
    <cellStyle name="Normal 31 7" xfId="617" xr:uid="{00000000-0005-0000-0000-000063020000}"/>
    <cellStyle name="Normal 31 8" xfId="618" xr:uid="{00000000-0005-0000-0000-000064020000}"/>
    <cellStyle name="Normal 32" xfId="619" xr:uid="{00000000-0005-0000-0000-000065020000}"/>
    <cellStyle name="Normal 32 2" xfId="620" xr:uid="{00000000-0005-0000-0000-000066020000}"/>
    <cellStyle name="Normal 32 3" xfId="621" xr:uid="{00000000-0005-0000-0000-000067020000}"/>
    <cellStyle name="Normal 32 4" xfId="622" xr:uid="{00000000-0005-0000-0000-000068020000}"/>
    <cellStyle name="Normal 32 5" xfId="623" xr:uid="{00000000-0005-0000-0000-000069020000}"/>
    <cellStyle name="Normal 32 6" xfId="624" xr:uid="{00000000-0005-0000-0000-00006A020000}"/>
    <cellStyle name="Normal 32 7" xfId="625" xr:uid="{00000000-0005-0000-0000-00006B020000}"/>
    <cellStyle name="Normal 32 8" xfId="626" xr:uid="{00000000-0005-0000-0000-00006C020000}"/>
    <cellStyle name="Normal 33" xfId="627" xr:uid="{00000000-0005-0000-0000-00006D020000}"/>
    <cellStyle name="Normal 33 2" xfId="628" xr:uid="{00000000-0005-0000-0000-00006E020000}"/>
    <cellStyle name="Normal 33 3" xfId="629" xr:uid="{00000000-0005-0000-0000-00006F020000}"/>
    <cellStyle name="Normal 33 4" xfId="630" xr:uid="{00000000-0005-0000-0000-000070020000}"/>
    <cellStyle name="Normal 33 5" xfId="631" xr:uid="{00000000-0005-0000-0000-000071020000}"/>
    <cellStyle name="Normal 33 6" xfId="632" xr:uid="{00000000-0005-0000-0000-000072020000}"/>
    <cellStyle name="Normal 33 7" xfId="633" xr:uid="{00000000-0005-0000-0000-000073020000}"/>
    <cellStyle name="Normal 33 8" xfId="634" xr:uid="{00000000-0005-0000-0000-000074020000}"/>
    <cellStyle name="Normal 34" xfId="635" xr:uid="{00000000-0005-0000-0000-000075020000}"/>
    <cellStyle name="Normal 34 2" xfId="636" xr:uid="{00000000-0005-0000-0000-000076020000}"/>
    <cellStyle name="Normal 34 3" xfId="637" xr:uid="{00000000-0005-0000-0000-000077020000}"/>
    <cellStyle name="Normal 34 4" xfId="638" xr:uid="{00000000-0005-0000-0000-000078020000}"/>
    <cellStyle name="Normal 34 5" xfId="639" xr:uid="{00000000-0005-0000-0000-000079020000}"/>
    <cellStyle name="Normal 34 6" xfId="640" xr:uid="{00000000-0005-0000-0000-00007A020000}"/>
    <cellStyle name="Normal 34 7" xfId="641" xr:uid="{00000000-0005-0000-0000-00007B020000}"/>
    <cellStyle name="Normal 34 8" xfId="642" xr:uid="{00000000-0005-0000-0000-00007C020000}"/>
    <cellStyle name="Normal 35" xfId="643" xr:uid="{00000000-0005-0000-0000-00007D020000}"/>
    <cellStyle name="Normal 35 2" xfId="644" xr:uid="{00000000-0005-0000-0000-00007E020000}"/>
    <cellStyle name="Normal 35 3" xfId="645" xr:uid="{00000000-0005-0000-0000-00007F020000}"/>
    <cellStyle name="Normal 35 4" xfId="646" xr:uid="{00000000-0005-0000-0000-000080020000}"/>
    <cellStyle name="Normal 35 5" xfId="647" xr:uid="{00000000-0005-0000-0000-000081020000}"/>
    <cellStyle name="Normal 35 6" xfId="648" xr:uid="{00000000-0005-0000-0000-000082020000}"/>
    <cellStyle name="Normal 35 7" xfId="649" xr:uid="{00000000-0005-0000-0000-000083020000}"/>
    <cellStyle name="Normal 35 8" xfId="650" xr:uid="{00000000-0005-0000-0000-000084020000}"/>
    <cellStyle name="Normal 36" xfId="651" xr:uid="{00000000-0005-0000-0000-000085020000}"/>
    <cellStyle name="Normal 36 2" xfId="652" xr:uid="{00000000-0005-0000-0000-000086020000}"/>
    <cellStyle name="Normal 36 3" xfId="653" xr:uid="{00000000-0005-0000-0000-000087020000}"/>
    <cellStyle name="Normal 36 4" xfId="654" xr:uid="{00000000-0005-0000-0000-000088020000}"/>
    <cellStyle name="Normal 36 5" xfId="655" xr:uid="{00000000-0005-0000-0000-000089020000}"/>
    <cellStyle name="Normal 36 6" xfId="656" xr:uid="{00000000-0005-0000-0000-00008A020000}"/>
    <cellStyle name="Normal 36 7" xfId="657" xr:uid="{00000000-0005-0000-0000-00008B020000}"/>
    <cellStyle name="Normal 36 8" xfId="658" xr:uid="{00000000-0005-0000-0000-00008C020000}"/>
    <cellStyle name="Normal 37" xfId="659" xr:uid="{00000000-0005-0000-0000-00008D020000}"/>
    <cellStyle name="Normal 37 2" xfId="660" xr:uid="{00000000-0005-0000-0000-00008E020000}"/>
    <cellStyle name="Normal 37 3" xfId="661" xr:uid="{00000000-0005-0000-0000-00008F020000}"/>
    <cellStyle name="Normal 37 4" xfId="662" xr:uid="{00000000-0005-0000-0000-000090020000}"/>
    <cellStyle name="Normal 37 5" xfId="663" xr:uid="{00000000-0005-0000-0000-000091020000}"/>
    <cellStyle name="Normal 37 6" xfId="664" xr:uid="{00000000-0005-0000-0000-000092020000}"/>
    <cellStyle name="Normal 37 7" xfId="665" xr:uid="{00000000-0005-0000-0000-000093020000}"/>
    <cellStyle name="Normal 37 8" xfId="666" xr:uid="{00000000-0005-0000-0000-000094020000}"/>
    <cellStyle name="Normal 38" xfId="667" xr:uid="{00000000-0005-0000-0000-000095020000}"/>
    <cellStyle name="Normal 39" xfId="668" xr:uid="{00000000-0005-0000-0000-000096020000}"/>
    <cellStyle name="Normal 39 2" xfId="669" xr:uid="{00000000-0005-0000-0000-000097020000}"/>
    <cellStyle name="Normal 39 3" xfId="670" xr:uid="{00000000-0005-0000-0000-000098020000}"/>
    <cellStyle name="Normal 39 4" xfId="671" xr:uid="{00000000-0005-0000-0000-000099020000}"/>
    <cellStyle name="Normal 39 5" xfId="672" xr:uid="{00000000-0005-0000-0000-00009A020000}"/>
    <cellStyle name="Normal 39 6" xfId="673" xr:uid="{00000000-0005-0000-0000-00009B020000}"/>
    <cellStyle name="Normal 39 7" xfId="674" xr:uid="{00000000-0005-0000-0000-00009C020000}"/>
    <cellStyle name="Normal 39 8" xfId="675" xr:uid="{00000000-0005-0000-0000-00009D020000}"/>
    <cellStyle name="Normal 4" xfId="21" xr:uid="{00000000-0005-0000-0000-00009E020000}"/>
    <cellStyle name="Normal 4 2" xfId="759" xr:uid="{00000000-0005-0000-0000-00009F020000}"/>
    <cellStyle name="Normal 4 3" xfId="676" xr:uid="{00000000-0005-0000-0000-0000A0020000}"/>
    <cellStyle name="Normal 40" xfId="677" xr:uid="{00000000-0005-0000-0000-0000A1020000}"/>
    <cellStyle name="Normal 40 2" xfId="678" xr:uid="{00000000-0005-0000-0000-0000A2020000}"/>
    <cellStyle name="Normal 40 3" xfId="679" xr:uid="{00000000-0005-0000-0000-0000A3020000}"/>
    <cellStyle name="Normal 40 4" xfId="680" xr:uid="{00000000-0005-0000-0000-0000A4020000}"/>
    <cellStyle name="Normal 40 5" xfId="681" xr:uid="{00000000-0005-0000-0000-0000A5020000}"/>
    <cellStyle name="Normal 40 6" xfId="682" xr:uid="{00000000-0005-0000-0000-0000A6020000}"/>
    <cellStyle name="Normal 40 7" xfId="683" xr:uid="{00000000-0005-0000-0000-0000A7020000}"/>
    <cellStyle name="Normal 40 8" xfId="684" xr:uid="{00000000-0005-0000-0000-0000A8020000}"/>
    <cellStyle name="Normal 41" xfId="685" xr:uid="{00000000-0005-0000-0000-0000A9020000}"/>
    <cellStyle name="Normal 42" xfId="686" xr:uid="{00000000-0005-0000-0000-0000AA020000}"/>
    <cellStyle name="Normal 43" xfId="687" xr:uid="{00000000-0005-0000-0000-0000AB020000}"/>
    <cellStyle name="Normal 44" xfId="22" xr:uid="{00000000-0005-0000-0000-0000AC020000}"/>
    <cellStyle name="Normal 44 2" xfId="760" xr:uid="{00000000-0005-0000-0000-0000AD020000}"/>
    <cellStyle name="Normal 44 3" xfId="688" xr:uid="{00000000-0005-0000-0000-0000AE020000}"/>
    <cellStyle name="Normal 45" xfId="689" xr:uid="{00000000-0005-0000-0000-0000AF020000}"/>
    <cellStyle name="Normal 46" xfId="690" xr:uid="{00000000-0005-0000-0000-0000B0020000}"/>
    <cellStyle name="Normal 47" xfId="691" xr:uid="{00000000-0005-0000-0000-0000B1020000}"/>
    <cellStyle name="Normal 48" xfId="692" xr:uid="{00000000-0005-0000-0000-0000B2020000}"/>
    <cellStyle name="Normal 49" xfId="23" xr:uid="{00000000-0005-0000-0000-0000B3020000}"/>
    <cellStyle name="Normal 49 2" xfId="761" xr:uid="{00000000-0005-0000-0000-0000B4020000}"/>
    <cellStyle name="Normal 49 3" xfId="693" xr:uid="{00000000-0005-0000-0000-0000B5020000}"/>
    <cellStyle name="Normal 5" xfId="1" xr:uid="{00000000-0005-0000-0000-0000B6020000}"/>
    <cellStyle name="Normal 5 2" xfId="694" xr:uid="{00000000-0005-0000-0000-0000B7020000}"/>
    <cellStyle name="Normal 50" xfId="695" xr:uid="{00000000-0005-0000-0000-0000B8020000}"/>
    <cellStyle name="Normal 51" xfId="696" xr:uid="{00000000-0005-0000-0000-0000B9020000}"/>
    <cellStyle name="Normal 52" xfId="697" xr:uid="{00000000-0005-0000-0000-0000BA020000}"/>
    <cellStyle name="Normal 53" xfId="698" xr:uid="{00000000-0005-0000-0000-0000BB020000}"/>
    <cellStyle name="Normal 59" xfId="27" xr:uid="{00000000-0005-0000-0000-0000BC020000}"/>
    <cellStyle name="Normal 6" xfId="24" xr:uid="{00000000-0005-0000-0000-0000BD020000}"/>
    <cellStyle name="Normal 6 2" xfId="762" xr:uid="{00000000-0005-0000-0000-0000BE020000}"/>
    <cellStyle name="Normal 6 3" xfId="699" xr:uid="{00000000-0005-0000-0000-0000BF020000}"/>
    <cellStyle name="Normal 7" xfId="700" xr:uid="{00000000-0005-0000-0000-0000C0020000}"/>
    <cellStyle name="Normal 8" xfId="701" xr:uid="{00000000-0005-0000-0000-0000C1020000}"/>
    <cellStyle name="Normal 8 10" xfId="702" xr:uid="{00000000-0005-0000-0000-0000C2020000}"/>
    <cellStyle name="Normal 8 11" xfId="703" xr:uid="{00000000-0005-0000-0000-0000C3020000}"/>
    <cellStyle name="Normal 8 12" xfId="704" xr:uid="{00000000-0005-0000-0000-0000C4020000}"/>
    <cellStyle name="Normal 8 13" xfId="705" xr:uid="{00000000-0005-0000-0000-0000C5020000}"/>
    <cellStyle name="Normal 8 14" xfId="706" xr:uid="{00000000-0005-0000-0000-0000C6020000}"/>
    <cellStyle name="Normal 8 15" xfId="707" xr:uid="{00000000-0005-0000-0000-0000C7020000}"/>
    <cellStyle name="Normal 8 16" xfId="708" xr:uid="{00000000-0005-0000-0000-0000C8020000}"/>
    <cellStyle name="Normal 8 17" xfId="709" xr:uid="{00000000-0005-0000-0000-0000C9020000}"/>
    <cellStyle name="Normal 8 18" xfId="710" xr:uid="{00000000-0005-0000-0000-0000CA020000}"/>
    <cellStyle name="Normal 8 19" xfId="711" xr:uid="{00000000-0005-0000-0000-0000CB020000}"/>
    <cellStyle name="Normal 8 2" xfId="712" xr:uid="{00000000-0005-0000-0000-0000CC020000}"/>
    <cellStyle name="Normal 8 20" xfId="713" xr:uid="{00000000-0005-0000-0000-0000CD020000}"/>
    <cellStyle name="Normal 8 21" xfId="714" xr:uid="{00000000-0005-0000-0000-0000CE020000}"/>
    <cellStyle name="Normal 8 22" xfId="715" xr:uid="{00000000-0005-0000-0000-0000CF020000}"/>
    <cellStyle name="Normal 8 23" xfId="716" xr:uid="{00000000-0005-0000-0000-0000D0020000}"/>
    <cellStyle name="Normal 8 24" xfId="717" xr:uid="{00000000-0005-0000-0000-0000D1020000}"/>
    <cellStyle name="Normal 8 25" xfId="718" xr:uid="{00000000-0005-0000-0000-0000D2020000}"/>
    <cellStyle name="Normal 8 26" xfId="719" xr:uid="{00000000-0005-0000-0000-0000D3020000}"/>
    <cellStyle name="Normal 8 3" xfId="720" xr:uid="{00000000-0005-0000-0000-0000D4020000}"/>
    <cellStyle name="Normal 8 4" xfId="721" xr:uid="{00000000-0005-0000-0000-0000D5020000}"/>
    <cellStyle name="Normal 8 5" xfId="722" xr:uid="{00000000-0005-0000-0000-0000D6020000}"/>
    <cellStyle name="Normal 8 6" xfId="723" xr:uid="{00000000-0005-0000-0000-0000D7020000}"/>
    <cellStyle name="Normal 8 7" xfId="724" xr:uid="{00000000-0005-0000-0000-0000D8020000}"/>
    <cellStyle name="Normal 8 8" xfId="725" xr:uid="{00000000-0005-0000-0000-0000D9020000}"/>
    <cellStyle name="Normal 8 9" xfId="726" xr:uid="{00000000-0005-0000-0000-0000DA020000}"/>
    <cellStyle name="Normal 9" xfId="727" xr:uid="{00000000-0005-0000-0000-0000DB020000}"/>
    <cellStyle name="Normal_HR7-Z214" xfId="5" xr:uid="{00000000-0005-0000-0000-0000DC020000}"/>
    <cellStyle name="Normal1" xfId="728" xr:uid="{00000000-0005-0000-0000-0000DD020000}"/>
    <cellStyle name="Normal1 2" xfId="729" xr:uid="{00000000-0005-0000-0000-0000DE020000}"/>
    <cellStyle name="Normal3" xfId="730" xr:uid="{00000000-0005-0000-0000-0000DF020000}"/>
    <cellStyle name="Normal3 2" xfId="731" xr:uid="{00000000-0005-0000-0000-0000E0020000}"/>
    <cellStyle name="Normalno" xfId="0" builtinId="0" customBuiltin="1"/>
    <cellStyle name="Normalno 2" xfId="11" xr:uid="{00000000-0005-0000-0000-0000E2020000}"/>
    <cellStyle name="Normalno 2 2" xfId="780" xr:uid="{00000000-0005-0000-0000-0000E3020000}"/>
    <cellStyle name="Normalno 3" xfId="4" xr:uid="{00000000-0005-0000-0000-0000E4020000}"/>
    <cellStyle name="Normalno 4" xfId="777" xr:uid="{00000000-0005-0000-0000-0000E5020000}"/>
    <cellStyle name="Normalno 6" xfId="773" xr:uid="{00000000-0005-0000-0000-0000E6020000}"/>
    <cellStyle name="Note 2" xfId="732" xr:uid="{00000000-0005-0000-0000-0000E7020000}"/>
    <cellStyle name="Obično 2" xfId="7" xr:uid="{00000000-0005-0000-0000-0000E8020000}"/>
    <cellStyle name="Obično 3" xfId="776" xr:uid="{00000000-0005-0000-0000-0000E9020000}"/>
    <cellStyle name="Obično_14-05-2" xfId="794" xr:uid="{1D465435-B435-499A-A03A-574DBD525BE7}"/>
    <cellStyle name="Obično_troškovnik_SOTINSKA11" xfId="793" xr:uid="{F750CDA0-1343-4C9D-87C5-1E55AC43E3FA}"/>
    <cellStyle name="opis stavke" xfId="9" xr:uid="{00000000-0005-0000-0000-0000EC020000}"/>
    <cellStyle name="Output 2" xfId="733" xr:uid="{00000000-0005-0000-0000-0000ED020000}"/>
    <cellStyle name="Percent 2" xfId="25" xr:uid="{00000000-0005-0000-0000-0000EE020000}"/>
    <cellStyle name="Percent 2 2" xfId="735" xr:uid="{00000000-0005-0000-0000-0000EF020000}"/>
    <cellStyle name="Percent 2 3" xfId="763" xr:uid="{00000000-0005-0000-0000-0000F0020000}"/>
    <cellStyle name="Percent 2 4" xfId="734" xr:uid="{00000000-0005-0000-0000-0000F1020000}"/>
    <cellStyle name="podstavke" xfId="10" xr:uid="{00000000-0005-0000-0000-0000F2020000}"/>
    <cellStyle name="Standard_Tabelle1" xfId="26" xr:uid="{00000000-0005-0000-0000-0000F3020000}"/>
    <cellStyle name="Stil 1" xfId="12" xr:uid="{00000000-0005-0000-0000-0000F4020000}"/>
    <cellStyle name="Title 2" xfId="736" xr:uid="{00000000-0005-0000-0000-0000F5020000}"/>
    <cellStyle name="Total 10" xfId="737" xr:uid="{00000000-0005-0000-0000-0000F6020000}"/>
    <cellStyle name="Total 2" xfId="738" xr:uid="{00000000-0005-0000-0000-0000F7020000}"/>
    <cellStyle name="Total 2 2" xfId="739" xr:uid="{00000000-0005-0000-0000-0000F8020000}"/>
    <cellStyle name="Total 2 3" xfId="740" xr:uid="{00000000-0005-0000-0000-0000F9020000}"/>
    <cellStyle name="Total 3" xfId="741" xr:uid="{00000000-0005-0000-0000-0000FA020000}"/>
    <cellStyle name="Total 3 2" xfId="742" xr:uid="{00000000-0005-0000-0000-0000FB020000}"/>
    <cellStyle name="Total 3 3" xfId="743" xr:uid="{00000000-0005-0000-0000-0000FC020000}"/>
    <cellStyle name="Total 4" xfId="744" xr:uid="{00000000-0005-0000-0000-0000FD020000}"/>
    <cellStyle name="Total 4 2" xfId="745" xr:uid="{00000000-0005-0000-0000-0000FE020000}"/>
    <cellStyle name="Total 4 3" xfId="746" xr:uid="{00000000-0005-0000-0000-0000FF020000}"/>
    <cellStyle name="Total 5" xfId="747" xr:uid="{00000000-0005-0000-0000-000000030000}"/>
    <cellStyle name="Total 6" xfId="748" xr:uid="{00000000-0005-0000-0000-000001030000}"/>
    <cellStyle name="Total 7" xfId="749" xr:uid="{00000000-0005-0000-0000-000002030000}"/>
    <cellStyle name="Total 8" xfId="750" xr:uid="{00000000-0005-0000-0000-000003030000}"/>
    <cellStyle name="Total 9" xfId="751" xr:uid="{00000000-0005-0000-0000-000004030000}"/>
    <cellStyle name="Valuta 2" xfId="795" xr:uid="{A6135506-8B33-4297-A1BB-1555682E1B2C}"/>
    <cellStyle name="ViK" xfId="3" xr:uid="{00000000-0005-0000-0000-000005030000}"/>
    <cellStyle name="Warning Text 2" xfId="752" xr:uid="{00000000-0005-0000-0000-000006030000}"/>
    <cellStyle name="Zarez [0] 2" xfId="753" xr:uid="{00000000-0005-0000-0000-000007030000}"/>
    <cellStyle name="Zarez 10" xfId="788" xr:uid="{00000000-0005-0000-0000-000008030000}"/>
    <cellStyle name="Zarez 11" xfId="789" xr:uid="{00000000-0005-0000-0000-000009030000}"/>
    <cellStyle name="Zarez 12" xfId="790" xr:uid="{00000000-0005-0000-0000-00000A030000}"/>
    <cellStyle name="Zarez 13" xfId="792" xr:uid="{00000000-0005-0000-0000-00000B030000}"/>
    <cellStyle name="Zarez 14" xfId="791" xr:uid="{00000000-0005-0000-0000-00000C030000}"/>
    <cellStyle name="Zarez 15" xfId="786" xr:uid="{00000000-0005-0000-0000-00000D030000}"/>
    <cellStyle name="Zarez 16" xfId="784" xr:uid="{00000000-0005-0000-0000-00000E030000}"/>
    <cellStyle name="Zarez 17" xfId="782" xr:uid="{00000000-0005-0000-0000-00000F030000}"/>
    <cellStyle name="Zarez 18" xfId="787" xr:uid="{00000000-0005-0000-0000-000010030000}"/>
    <cellStyle name="Zarez 19" xfId="785" xr:uid="{00000000-0005-0000-0000-000011030000}"/>
    <cellStyle name="Zarez 2" xfId="774" xr:uid="{00000000-0005-0000-0000-000012030000}"/>
    <cellStyle name="Zarez 20" xfId="783" xr:uid="{00000000-0005-0000-0000-000013030000}"/>
    <cellStyle name="Zarez 3" xfId="769" xr:uid="{00000000-0005-0000-0000-000014030000}"/>
    <cellStyle name="Zarez 4" xfId="772" xr:uid="{00000000-0005-0000-0000-000015030000}"/>
    <cellStyle name="Zarez 5" xfId="781" xr:uid="{00000000-0005-0000-0000-000016030000}"/>
    <cellStyle name="Zarez 6" xfId="770" xr:uid="{00000000-0005-0000-0000-000017030000}"/>
    <cellStyle name="Zarez 7" xfId="771" xr:uid="{00000000-0005-0000-0000-000018030000}"/>
    <cellStyle name="Zarez 8" xfId="778" xr:uid="{00000000-0005-0000-0000-000019030000}"/>
    <cellStyle name="Zarez 9" xfId="779" xr:uid="{00000000-0005-0000-0000-00001A03000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6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FE7F5"/>
      <rgbColor rgb="00CCFFCC"/>
      <rgbColor rgb="00FFFF99"/>
      <rgbColor rgb="0099CCFF"/>
      <rgbColor rgb="00FF99CC"/>
      <rgbColor rgb="00CC99FF"/>
      <rgbColor rgb="00FFCC99"/>
      <rgbColor rgb="003366FF"/>
      <rgbColor rgb="0033CCCC"/>
      <rgbColor rgb="00CC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78870</xdr:colOff>
      <xdr:row>0</xdr:row>
      <xdr:rowOff>146744</xdr:rowOff>
    </xdr:from>
    <xdr:to>
      <xdr:col>1</xdr:col>
      <xdr:colOff>518949</xdr:colOff>
      <xdr:row>4</xdr:row>
      <xdr:rowOff>105103</xdr:rowOff>
    </xdr:to>
    <xdr:pic>
      <xdr:nvPicPr>
        <xdr:cNvPr id="4" name="Slika 3">
          <a:extLst>
            <a:ext uri="{FF2B5EF4-FFF2-40B4-BE49-F238E27FC236}">
              <a16:creationId xmlns:a16="http://schemas.microsoft.com/office/drawing/2014/main" id="{57317A51-229C-4472-9579-C767ADAC6A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70" y="146744"/>
          <a:ext cx="991872" cy="864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3271344</xdr:colOff>
      <xdr:row>87</xdr:row>
      <xdr:rowOff>0</xdr:rowOff>
    </xdr:from>
    <xdr:to>
      <xdr:col>2</xdr:col>
      <xdr:colOff>98535</xdr:colOff>
      <xdr:row>87</xdr:row>
      <xdr:rowOff>0</xdr:rowOff>
    </xdr:to>
    <xdr:cxnSp macro="">
      <xdr:nvCxnSpPr>
        <xdr:cNvPr id="2" name="Ravni poveznik 1">
          <a:extLst>
            <a:ext uri="{FF2B5EF4-FFF2-40B4-BE49-F238E27FC236}">
              <a16:creationId xmlns:a16="http://schemas.microsoft.com/office/drawing/2014/main" id="{47A26380-02FD-4995-86CB-ED8FBF98BCE0}"/>
            </a:ext>
          </a:extLst>
        </xdr:cNvPr>
        <xdr:cNvCxnSpPr/>
      </xdr:nvCxnSpPr>
      <xdr:spPr bwMode="auto">
        <a:xfrm>
          <a:off x="3671394" y="32766000"/>
          <a:ext cx="2123091"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tabSelected="1" view="pageBreakPreview" zoomScale="145" zoomScaleNormal="130" zoomScaleSheetLayoutView="145" workbookViewId="0">
      <selection activeCell="A22" sqref="A22:J22"/>
    </sheetView>
  </sheetViews>
  <sheetFormatPr defaultColWidth="9.109375" defaultRowHeight="13.8" x14ac:dyDescent="0.25"/>
  <cols>
    <col min="1" max="5" width="8.33203125" style="3" customWidth="1"/>
    <col min="6" max="6" width="14.33203125" style="3" customWidth="1"/>
    <col min="7" max="7" width="5.5546875" style="3" customWidth="1"/>
    <col min="8" max="8" width="6" style="3" customWidth="1"/>
    <col min="9" max="10" width="8.33203125" style="3" customWidth="1"/>
    <col min="11" max="11" width="10.6640625" style="3" customWidth="1"/>
    <col min="12" max="16384" width="9.109375" style="3"/>
  </cols>
  <sheetData>
    <row r="1" spans="1:10" ht="24.75" customHeight="1" x14ac:dyDescent="0.25">
      <c r="A1" s="879"/>
      <c r="B1" s="879"/>
      <c r="C1" s="880" t="s">
        <v>119</v>
      </c>
      <c r="D1" s="880"/>
      <c r="E1" s="880"/>
      <c r="F1" s="880"/>
      <c r="G1" s="880"/>
      <c r="H1" s="881" t="s">
        <v>120</v>
      </c>
      <c r="I1" s="881"/>
      <c r="J1" s="881"/>
    </row>
    <row r="2" spans="1:10" ht="15.9" customHeight="1" x14ac:dyDescent="0.25">
      <c r="A2" s="879"/>
      <c r="B2" s="879"/>
      <c r="C2" s="871" t="s">
        <v>121</v>
      </c>
      <c r="D2" s="871"/>
      <c r="E2" s="871"/>
      <c r="F2" s="871"/>
      <c r="G2" s="871"/>
      <c r="H2" s="882" t="s">
        <v>122</v>
      </c>
      <c r="I2" s="882"/>
      <c r="J2" s="882"/>
    </row>
    <row r="3" spans="1:10" ht="15.9" customHeight="1" x14ac:dyDescent="0.25">
      <c r="A3" s="879"/>
      <c r="B3" s="879"/>
      <c r="C3" s="871" t="s">
        <v>123</v>
      </c>
      <c r="D3" s="871"/>
      <c r="E3" s="871"/>
      <c r="F3" s="871"/>
      <c r="G3" s="871"/>
      <c r="H3" s="870" t="s">
        <v>124</v>
      </c>
      <c r="I3" s="870"/>
      <c r="J3" s="870"/>
    </row>
    <row r="4" spans="1:10" ht="15.9" customHeight="1" x14ac:dyDescent="0.25">
      <c r="A4" s="879"/>
      <c r="B4" s="879"/>
      <c r="C4" s="871" t="s">
        <v>125</v>
      </c>
      <c r="D4" s="871"/>
      <c r="E4" s="871"/>
      <c r="F4" s="871"/>
      <c r="G4" s="871"/>
      <c r="H4" s="871" t="s">
        <v>126</v>
      </c>
      <c r="I4" s="871"/>
      <c r="J4" s="871"/>
    </row>
    <row r="5" spans="1:10" ht="15.9" customHeight="1" x14ac:dyDescent="0.25">
      <c r="A5" s="879"/>
      <c r="B5" s="879"/>
      <c r="C5" s="871" t="s">
        <v>127</v>
      </c>
      <c r="D5" s="871"/>
      <c r="E5" s="871"/>
      <c r="F5" s="871"/>
      <c r="G5" s="871"/>
      <c r="H5" s="871" t="s">
        <v>128</v>
      </c>
      <c r="I5" s="871"/>
      <c r="J5" s="871"/>
    </row>
    <row r="6" spans="1:10" x14ac:dyDescent="0.25">
      <c r="A6" s="78"/>
      <c r="B6" s="78"/>
      <c r="C6" s="78"/>
      <c r="D6" s="78"/>
      <c r="E6" s="78"/>
      <c r="F6" s="78"/>
      <c r="G6" s="78"/>
      <c r="H6" s="78"/>
      <c r="I6" s="78"/>
      <c r="J6" s="78"/>
    </row>
    <row r="7" spans="1:10" x14ac:dyDescent="0.25">
      <c r="A7" s="78"/>
      <c r="B7" s="78"/>
      <c r="C7" s="78"/>
      <c r="D7" s="78"/>
      <c r="E7" s="78"/>
      <c r="F7" s="78"/>
      <c r="G7" s="78"/>
      <c r="H7" s="78"/>
      <c r="I7" s="78"/>
      <c r="J7" s="78"/>
    </row>
    <row r="8" spans="1:10" x14ac:dyDescent="0.25">
      <c r="A8" s="877" t="s">
        <v>1001</v>
      </c>
      <c r="B8" s="877"/>
      <c r="C8" s="877"/>
      <c r="D8" s="877"/>
      <c r="F8" s="78"/>
      <c r="G8" s="78"/>
      <c r="H8" s="78"/>
      <c r="I8" s="78"/>
      <c r="J8" s="78"/>
    </row>
    <row r="9" spans="1:10" ht="7.5" customHeight="1" x14ac:dyDescent="0.25">
      <c r="A9" s="78"/>
      <c r="B9" s="78"/>
      <c r="C9" s="78"/>
      <c r="D9" s="78"/>
      <c r="F9" s="78"/>
      <c r="G9" s="78"/>
      <c r="H9" s="78"/>
      <c r="I9" s="78"/>
      <c r="J9" s="78"/>
    </row>
    <row r="10" spans="1:10" x14ac:dyDescent="0.25">
      <c r="A10" s="877" t="s">
        <v>308</v>
      </c>
      <c r="B10" s="877"/>
      <c r="C10" s="877"/>
      <c r="D10" s="877"/>
      <c r="F10" s="78"/>
      <c r="G10" s="78"/>
      <c r="H10" s="78"/>
      <c r="I10" s="78"/>
      <c r="J10" s="78"/>
    </row>
    <row r="11" spans="1:10" ht="7.5" customHeight="1" x14ac:dyDescent="0.25">
      <c r="A11" s="78"/>
      <c r="B11" s="78"/>
      <c r="C11" s="78"/>
      <c r="D11" s="78"/>
      <c r="F11" s="78"/>
      <c r="G11" s="78"/>
      <c r="H11" s="78"/>
      <c r="I11" s="78"/>
      <c r="J11" s="78"/>
    </row>
    <row r="12" spans="1:10" x14ac:dyDescent="0.25">
      <c r="A12" s="877"/>
      <c r="B12" s="877"/>
      <c r="C12" s="877"/>
      <c r="D12" s="877"/>
      <c r="F12" s="78"/>
      <c r="G12" s="78"/>
      <c r="H12" s="78"/>
      <c r="I12" s="78"/>
      <c r="J12" s="78"/>
    </row>
    <row r="13" spans="1:10" ht="7.5" customHeight="1" x14ac:dyDescent="0.25">
      <c r="A13" s="78"/>
      <c r="B13" s="78"/>
      <c r="C13" s="78"/>
      <c r="D13" s="78"/>
      <c r="F13" s="78"/>
      <c r="G13" s="78"/>
      <c r="H13" s="78"/>
      <c r="I13" s="78"/>
      <c r="J13" s="78"/>
    </row>
    <row r="14" spans="1:10" x14ac:dyDescent="0.25">
      <c r="A14" s="877"/>
      <c r="B14" s="877"/>
      <c r="C14" s="877"/>
      <c r="D14" s="877"/>
      <c r="F14" s="78"/>
      <c r="G14" s="78"/>
      <c r="H14" s="78"/>
      <c r="I14" s="78"/>
      <c r="J14" s="78"/>
    </row>
    <row r="15" spans="1:10" x14ac:dyDescent="0.25">
      <c r="A15" s="78"/>
      <c r="B15" s="78"/>
      <c r="C15" s="78"/>
      <c r="D15" s="78"/>
      <c r="E15" s="78"/>
      <c r="F15" s="78"/>
      <c r="G15" s="78"/>
      <c r="H15" s="78"/>
      <c r="I15" s="78"/>
      <c r="J15" s="78"/>
    </row>
    <row r="16" spans="1:10" x14ac:dyDescent="0.25">
      <c r="A16" s="78"/>
      <c r="B16" s="78"/>
      <c r="C16" s="78"/>
      <c r="D16" s="78"/>
      <c r="E16" s="78"/>
      <c r="F16" s="78"/>
      <c r="G16" s="78"/>
      <c r="H16" s="78"/>
      <c r="I16" s="78"/>
      <c r="J16" s="78"/>
    </row>
    <row r="17" spans="1:10" x14ac:dyDescent="0.25">
      <c r="A17" s="78"/>
      <c r="B17" s="78"/>
      <c r="C17" s="78"/>
      <c r="D17" s="78"/>
      <c r="E17" s="78"/>
      <c r="F17" s="78"/>
      <c r="G17" s="78"/>
      <c r="H17" s="78"/>
      <c r="I17" s="78"/>
      <c r="J17" s="78"/>
    </row>
    <row r="18" spans="1:10" x14ac:dyDescent="0.25">
      <c r="A18" s="78"/>
      <c r="B18" s="78"/>
      <c r="C18" s="78"/>
      <c r="D18" s="78"/>
      <c r="E18" s="78"/>
      <c r="F18" s="78"/>
      <c r="G18" s="78"/>
      <c r="H18" s="78"/>
      <c r="I18" s="78"/>
      <c r="J18" s="78"/>
    </row>
    <row r="19" spans="1:10" x14ac:dyDescent="0.25">
      <c r="A19" s="78"/>
      <c r="B19" s="78"/>
      <c r="C19" s="78"/>
      <c r="D19" s="78"/>
      <c r="E19" s="78"/>
      <c r="F19" s="78"/>
      <c r="G19" s="78"/>
      <c r="H19" s="78"/>
      <c r="I19" s="78"/>
      <c r="J19" s="78"/>
    </row>
    <row r="20" spans="1:10" ht="16.8" x14ac:dyDescent="0.25">
      <c r="A20" s="78"/>
      <c r="B20" s="872" t="s">
        <v>132</v>
      </c>
      <c r="C20" s="872"/>
      <c r="D20" s="872"/>
      <c r="E20" s="872"/>
      <c r="F20" s="872"/>
      <c r="G20" s="872"/>
      <c r="H20" s="872"/>
      <c r="I20" s="872"/>
      <c r="J20" s="78"/>
    </row>
    <row r="21" spans="1:10" ht="12.75" customHeight="1" x14ac:dyDescent="0.25">
      <c r="A21" s="78"/>
      <c r="B21" s="78"/>
      <c r="C21" s="78"/>
      <c r="D21" s="78"/>
      <c r="E21" s="78"/>
      <c r="F21" s="78"/>
      <c r="G21" s="78"/>
      <c r="H21" s="78"/>
      <c r="I21" s="78"/>
      <c r="J21" s="78"/>
    </row>
    <row r="22" spans="1:10" ht="25.2" x14ac:dyDescent="0.25">
      <c r="A22" s="878" t="s">
        <v>221</v>
      </c>
      <c r="B22" s="878"/>
      <c r="C22" s="878"/>
      <c r="D22" s="878"/>
      <c r="E22" s="878"/>
      <c r="F22" s="878"/>
      <c r="G22" s="878"/>
      <c r="H22" s="878"/>
      <c r="I22" s="878"/>
      <c r="J22" s="878"/>
    </row>
    <row r="23" spans="1:10" ht="7.5" customHeight="1" x14ac:dyDescent="0.25">
      <c r="A23" s="78"/>
      <c r="B23" s="78"/>
      <c r="C23" s="78"/>
      <c r="D23" s="78"/>
      <c r="E23" s="78"/>
      <c r="F23" s="78"/>
      <c r="G23" s="78"/>
      <c r="H23" s="78"/>
      <c r="I23" s="78"/>
      <c r="J23" s="78"/>
    </row>
    <row r="24" spans="1:10" ht="16.8" x14ac:dyDescent="0.25">
      <c r="A24" s="78"/>
      <c r="B24" s="79"/>
      <c r="C24" s="872"/>
      <c r="D24" s="872"/>
      <c r="E24" s="872"/>
      <c r="F24" s="872"/>
      <c r="G24" s="872"/>
      <c r="H24" s="872"/>
      <c r="I24" s="79"/>
      <c r="J24" s="78"/>
    </row>
    <row r="25" spans="1:10" x14ac:dyDescent="0.25">
      <c r="A25" s="78"/>
      <c r="B25" s="78"/>
      <c r="C25" s="78"/>
      <c r="D25" s="78"/>
      <c r="E25" s="78"/>
      <c r="F25" s="78"/>
      <c r="G25" s="78"/>
      <c r="H25" s="78"/>
      <c r="I25" s="78"/>
      <c r="J25" s="78"/>
    </row>
    <row r="26" spans="1:10" ht="45" customHeight="1" x14ac:dyDescent="0.25">
      <c r="A26" s="873" t="s">
        <v>11</v>
      </c>
      <c r="B26" s="873"/>
      <c r="C26" s="80"/>
      <c r="D26" s="874" t="s">
        <v>1049</v>
      </c>
      <c r="E26" s="875"/>
      <c r="F26" s="875"/>
      <c r="G26" s="875"/>
      <c r="H26" s="875"/>
      <c r="I26" s="875"/>
      <c r="J26" s="875"/>
    </row>
    <row r="27" spans="1:10" x14ac:dyDescent="0.25">
      <c r="A27" s="78"/>
      <c r="B27" s="78"/>
      <c r="C27" s="78"/>
      <c r="D27" s="81"/>
      <c r="E27" s="81"/>
      <c r="F27" s="81"/>
      <c r="G27" s="81"/>
      <c r="H27" s="81"/>
      <c r="I27" s="81"/>
      <c r="J27" s="81"/>
    </row>
    <row r="28" spans="1:10" ht="15" customHeight="1" x14ac:dyDescent="0.25">
      <c r="A28" s="876" t="s">
        <v>12</v>
      </c>
      <c r="B28" s="876"/>
      <c r="D28" s="874" t="s">
        <v>310</v>
      </c>
      <c r="E28" s="875"/>
      <c r="F28" s="875"/>
      <c r="G28" s="875"/>
      <c r="H28" s="875"/>
      <c r="I28" s="875"/>
      <c r="J28" s="875"/>
    </row>
    <row r="29" spans="1:10" ht="15" customHeight="1" x14ac:dyDescent="0.25">
      <c r="A29" s="78"/>
      <c r="D29" s="875" t="s">
        <v>309</v>
      </c>
      <c r="E29" s="875"/>
      <c r="F29" s="875"/>
      <c r="G29" s="875"/>
      <c r="H29" s="875"/>
      <c r="I29" s="875"/>
      <c r="J29" s="875"/>
    </row>
    <row r="30" spans="1:10" ht="15" customHeight="1" x14ac:dyDescent="0.25">
      <c r="A30" s="78"/>
      <c r="B30" s="78"/>
      <c r="C30" s="78"/>
      <c r="D30" s="81"/>
      <c r="E30" s="81"/>
      <c r="F30" s="81"/>
      <c r="G30" s="81"/>
      <c r="H30" s="81"/>
      <c r="I30" s="81"/>
      <c r="J30" s="81"/>
    </row>
    <row r="31" spans="1:10" ht="15" customHeight="1" x14ac:dyDescent="0.25">
      <c r="A31" s="876" t="s">
        <v>13</v>
      </c>
      <c r="B31" s="876"/>
      <c r="D31" s="875" t="s">
        <v>311</v>
      </c>
      <c r="E31" s="875"/>
      <c r="F31" s="875"/>
      <c r="G31" s="875"/>
      <c r="H31" s="875"/>
      <c r="I31" s="875"/>
      <c r="J31" s="875"/>
    </row>
    <row r="32" spans="1:10" ht="15" customHeight="1" x14ac:dyDescent="0.25">
      <c r="A32" s="78"/>
      <c r="D32" s="875" t="s">
        <v>312</v>
      </c>
      <c r="E32" s="875"/>
      <c r="F32" s="875"/>
      <c r="G32" s="875"/>
      <c r="H32" s="875"/>
      <c r="I32" s="875"/>
      <c r="J32" s="875"/>
    </row>
    <row r="33" spans="1:10" ht="15" customHeight="1" x14ac:dyDescent="0.25">
      <c r="A33" s="78"/>
      <c r="B33" s="78"/>
      <c r="C33" s="78"/>
      <c r="D33" s="875" t="s">
        <v>313</v>
      </c>
      <c r="E33" s="875"/>
      <c r="F33" s="875"/>
      <c r="G33" s="875"/>
      <c r="H33" s="875"/>
      <c r="I33" s="875"/>
      <c r="J33" s="875"/>
    </row>
    <row r="34" spans="1:10" x14ac:dyDescent="0.25">
      <c r="A34" s="78"/>
      <c r="B34" s="78"/>
      <c r="C34" s="78"/>
      <c r="D34" s="81"/>
      <c r="E34" s="81"/>
      <c r="F34" s="81"/>
      <c r="G34" s="81"/>
      <c r="H34" s="81"/>
      <c r="I34" s="81"/>
      <c r="J34" s="81"/>
    </row>
    <row r="35" spans="1:10" x14ac:dyDescent="0.25">
      <c r="A35" s="78"/>
      <c r="B35" s="78"/>
      <c r="C35" s="78"/>
      <c r="D35" s="78"/>
      <c r="E35" s="78"/>
      <c r="F35" s="78"/>
      <c r="G35" s="78"/>
      <c r="H35" s="78"/>
      <c r="I35" s="78"/>
      <c r="J35" s="78"/>
    </row>
    <row r="36" spans="1:10" x14ac:dyDescent="0.25">
      <c r="A36" s="78"/>
      <c r="F36" s="78"/>
      <c r="G36" s="78"/>
      <c r="H36" s="78"/>
      <c r="I36" s="78"/>
      <c r="J36" s="78"/>
    </row>
    <row r="37" spans="1:10" x14ac:dyDescent="0.25">
      <c r="A37" s="78"/>
      <c r="F37" s="78"/>
      <c r="G37" s="78"/>
      <c r="H37" s="78"/>
      <c r="I37" s="78"/>
      <c r="J37" s="78"/>
    </row>
    <row r="39" spans="1:10" x14ac:dyDescent="0.25">
      <c r="G39" s="868" t="s">
        <v>220</v>
      </c>
      <c r="H39" s="868"/>
      <c r="I39" s="868"/>
      <c r="J39" s="868"/>
    </row>
    <row r="44" spans="1:10" x14ac:dyDescent="0.25">
      <c r="G44" s="869" t="s">
        <v>114</v>
      </c>
      <c r="H44" s="869"/>
      <c r="I44" s="869"/>
      <c r="J44" s="869"/>
    </row>
  </sheetData>
  <sheetProtection algorithmName="SHA-512" hashValue="OiiRBnpyZbcPsaYtKbHzUv9P+6o/a6ravlsH7Bu0p6MmeiwUh/PGdQYlDa1ScKrCFcQaDLyqRBbzPeoT8Vltzg==" saltValue="+LumZmg36H+e7MdJbrV7wA==" spinCount="100000" sheet="1" objects="1" scenarios="1"/>
  <mergeCells count="29">
    <mergeCell ref="A1:B5"/>
    <mergeCell ref="C1:G1"/>
    <mergeCell ref="H1:J1"/>
    <mergeCell ref="C2:G2"/>
    <mergeCell ref="H2:J2"/>
    <mergeCell ref="C3:G3"/>
    <mergeCell ref="A31:B31"/>
    <mergeCell ref="A8:D8"/>
    <mergeCell ref="A10:D10"/>
    <mergeCell ref="A12:D12"/>
    <mergeCell ref="A14:D14"/>
    <mergeCell ref="D26:J26"/>
    <mergeCell ref="A22:J22"/>
    <mergeCell ref="G39:J39"/>
    <mergeCell ref="G44:J44"/>
    <mergeCell ref="H3:J3"/>
    <mergeCell ref="C4:G4"/>
    <mergeCell ref="H4:J4"/>
    <mergeCell ref="C5:G5"/>
    <mergeCell ref="H5:J5"/>
    <mergeCell ref="B20:I20"/>
    <mergeCell ref="A26:B26"/>
    <mergeCell ref="D28:J28"/>
    <mergeCell ref="D31:J31"/>
    <mergeCell ref="D32:J32"/>
    <mergeCell ref="C24:H24"/>
    <mergeCell ref="D29:J29"/>
    <mergeCell ref="D33:J33"/>
    <mergeCell ref="A28:B28"/>
  </mergeCells>
  <pageMargins left="0.98425196850393704" right="0.59055118110236227" top="0.39370078740157483" bottom="0.98425196850393704"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06"/>
  <sheetViews>
    <sheetView view="pageBreakPreview" zoomScale="145" zoomScaleNormal="100" zoomScaleSheetLayoutView="145" zoomScalePageLayoutView="130" workbookViewId="0">
      <selection activeCell="B13" sqref="B13"/>
    </sheetView>
  </sheetViews>
  <sheetFormatPr defaultColWidth="9" defaultRowHeight="13.2" x14ac:dyDescent="0.25"/>
  <cols>
    <col min="1" max="1" width="5.44140625" customWidth="1"/>
    <col min="2" max="2" width="78.44140625" customWidth="1"/>
    <col min="3" max="3" width="5.44140625" customWidth="1"/>
    <col min="4" max="9" width="9.44140625" customWidth="1"/>
  </cols>
  <sheetData>
    <row r="1" spans="1:15" ht="13.8" x14ac:dyDescent="0.25">
      <c r="B1" s="15" t="s">
        <v>68</v>
      </c>
    </row>
    <row r="2" spans="1:15" x14ac:dyDescent="0.25">
      <c r="B2" s="20"/>
    </row>
    <row r="3" spans="1:15" ht="41.4" x14ac:dyDescent="0.25">
      <c r="B3" s="24" t="s">
        <v>69</v>
      </c>
      <c r="M3" s="23"/>
      <c r="N3" s="23"/>
      <c r="O3" s="23"/>
    </row>
    <row r="4" spans="1:15" ht="13.8" x14ac:dyDescent="0.25">
      <c r="B4" s="24"/>
      <c r="M4" s="23"/>
      <c r="N4" s="23"/>
      <c r="O4" s="23"/>
    </row>
    <row r="5" spans="1:15" x14ac:dyDescent="0.25">
      <c r="B5" s="20"/>
      <c r="M5" s="23"/>
      <c r="N5" s="23"/>
      <c r="O5" s="23"/>
    </row>
    <row r="6" spans="1:15" s="16" customFormat="1" ht="13.8" x14ac:dyDescent="0.25">
      <c r="A6" s="14" t="s">
        <v>0</v>
      </c>
      <c r="B6" s="15" t="s">
        <v>16</v>
      </c>
    </row>
    <row r="7" spans="1:15" ht="13.8" x14ac:dyDescent="0.3">
      <c r="A7" s="8"/>
      <c r="B7" s="7"/>
    </row>
    <row r="8" spans="1:15" ht="27.6" x14ac:dyDescent="0.3">
      <c r="A8" s="8"/>
      <c r="B8" s="7" t="s">
        <v>17</v>
      </c>
    </row>
    <row r="9" spans="1:15" ht="41.4" x14ac:dyDescent="0.3">
      <c r="A9" s="8"/>
      <c r="B9" s="7" t="s">
        <v>18</v>
      </c>
    </row>
    <row r="10" spans="1:15" ht="27.6" x14ac:dyDescent="0.3">
      <c r="A10" s="8"/>
      <c r="B10" s="7" t="s">
        <v>19</v>
      </c>
    </row>
    <row r="11" spans="1:15" ht="69" x14ac:dyDescent="0.3">
      <c r="A11" s="8"/>
      <c r="B11" s="7" t="s">
        <v>24</v>
      </c>
    </row>
    <row r="12" spans="1:15" ht="27.6" x14ac:dyDescent="0.3">
      <c r="A12" s="8"/>
      <c r="B12" s="7" t="s">
        <v>20</v>
      </c>
    </row>
    <row r="13" spans="1:15" ht="69" x14ac:dyDescent="0.3">
      <c r="A13" s="8"/>
      <c r="B13" s="7" t="s">
        <v>21</v>
      </c>
    </row>
    <row r="14" spans="1:15" ht="41.4" x14ac:dyDescent="0.3">
      <c r="A14" s="8"/>
      <c r="B14" s="7" t="s">
        <v>33</v>
      </c>
    </row>
    <row r="15" spans="1:15" ht="41.4" x14ac:dyDescent="0.3">
      <c r="A15" s="8"/>
      <c r="B15" s="7" t="s">
        <v>25</v>
      </c>
    </row>
    <row r="16" spans="1:15" ht="41.4" x14ac:dyDescent="0.3">
      <c r="A16" s="8"/>
      <c r="B16" s="7" t="s">
        <v>26</v>
      </c>
    </row>
    <row r="17" spans="1:2" ht="55.2" x14ac:dyDescent="0.3">
      <c r="A17" s="8"/>
      <c r="B17" s="7" t="s">
        <v>27</v>
      </c>
    </row>
    <row r="18" spans="1:2" ht="55.2" x14ac:dyDescent="0.3">
      <c r="A18" s="8"/>
      <c r="B18" s="7" t="s">
        <v>28</v>
      </c>
    </row>
    <row r="19" spans="1:2" ht="27.6" x14ac:dyDescent="0.3">
      <c r="A19" s="8"/>
      <c r="B19" s="7" t="s">
        <v>29</v>
      </c>
    </row>
    <row r="20" spans="1:2" ht="52.5" customHeight="1" x14ac:dyDescent="0.3">
      <c r="A20" s="8"/>
      <c r="B20" s="7" t="s">
        <v>30</v>
      </c>
    </row>
    <row r="21" spans="1:2" ht="26.25" customHeight="1" x14ac:dyDescent="0.3">
      <c r="A21" s="8"/>
      <c r="B21" s="7" t="s">
        <v>22</v>
      </c>
    </row>
    <row r="22" spans="1:2" ht="53.25" customHeight="1" x14ac:dyDescent="0.3">
      <c r="A22" s="8"/>
      <c r="B22" s="7" t="s">
        <v>31</v>
      </c>
    </row>
    <row r="23" spans="1:2" ht="39.75" customHeight="1" x14ac:dyDescent="0.3">
      <c r="A23" s="8"/>
      <c r="B23" s="7" t="s">
        <v>32</v>
      </c>
    </row>
    <row r="24" spans="1:2" ht="55.2" x14ac:dyDescent="0.3">
      <c r="A24" s="8"/>
      <c r="B24" s="7" t="s">
        <v>34</v>
      </c>
    </row>
    <row r="25" spans="1:2" ht="27" customHeight="1" x14ac:dyDescent="0.3">
      <c r="A25" s="8"/>
      <c r="B25" s="7" t="s">
        <v>35</v>
      </c>
    </row>
    <row r="26" spans="1:2" ht="40.5" customHeight="1" x14ac:dyDescent="0.3">
      <c r="A26" s="8"/>
      <c r="B26" s="7" t="s">
        <v>23</v>
      </c>
    </row>
    <row r="29" spans="1:2" s="1" customFormat="1" ht="13.8" x14ac:dyDescent="0.25">
      <c r="A29" s="14" t="s">
        <v>1</v>
      </c>
      <c r="B29" s="15" t="s">
        <v>36</v>
      </c>
    </row>
    <row r="30" spans="1:2" ht="13.8" x14ac:dyDescent="0.3">
      <c r="A30" s="6"/>
      <c r="B30" s="7"/>
    </row>
    <row r="31" spans="1:2" ht="69" x14ac:dyDescent="0.3">
      <c r="A31" s="6"/>
      <c r="B31" s="7" t="s">
        <v>52</v>
      </c>
    </row>
    <row r="32" spans="1:2" ht="55.2" x14ac:dyDescent="0.3">
      <c r="A32" s="6"/>
      <c r="B32" s="7" t="s">
        <v>53</v>
      </c>
    </row>
    <row r="33" spans="1:2" ht="82.8" x14ac:dyDescent="0.3">
      <c r="A33" s="9"/>
      <c r="B33" s="7" t="s">
        <v>54</v>
      </c>
    </row>
    <row r="34" spans="1:2" ht="40.5" customHeight="1" x14ac:dyDescent="0.3">
      <c r="A34" s="6"/>
      <c r="B34" s="7" t="s">
        <v>37</v>
      </c>
    </row>
    <row r="35" spans="1:2" ht="13.8" x14ac:dyDescent="0.3">
      <c r="A35" s="6"/>
      <c r="B35" s="7"/>
    </row>
    <row r="36" spans="1:2" ht="13.8" x14ac:dyDescent="0.3">
      <c r="A36" s="6"/>
      <c r="B36" s="5" t="s">
        <v>38</v>
      </c>
    </row>
    <row r="37" spans="1:2" ht="13.8" x14ac:dyDescent="0.3">
      <c r="A37" s="6"/>
      <c r="B37" s="7"/>
    </row>
    <row r="38" spans="1:2" s="16" customFormat="1" ht="13.8" x14ac:dyDescent="0.25">
      <c r="A38" s="17" t="s">
        <v>8</v>
      </c>
      <c r="B38" s="18" t="s">
        <v>39</v>
      </c>
    </row>
    <row r="39" spans="1:2" ht="69" x14ac:dyDescent="0.25">
      <c r="A39" s="10"/>
      <c r="B39" s="7" t="s">
        <v>55</v>
      </c>
    </row>
    <row r="40" spans="1:2" ht="13.8" x14ac:dyDescent="0.3">
      <c r="A40" s="6"/>
      <c r="B40" s="7"/>
    </row>
    <row r="41" spans="1:2" s="16" customFormat="1" ht="13.8" x14ac:dyDescent="0.25">
      <c r="A41" s="17" t="s">
        <v>9</v>
      </c>
      <c r="B41" s="18" t="s">
        <v>40</v>
      </c>
    </row>
    <row r="42" spans="1:2" ht="53.25" customHeight="1" x14ac:dyDescent="0.3">
      <c r="A42" s="6"/>
      <c r="B42" s="7" t="s">
        <v>56</v>
      </c>
    </row>
    <row r="43" spans="1:2" ht="13.8" x14ac:dyDescent="0.3">
      <c r="A43" s="6"/>
      <c r="B43" s="7"/>
    </row>
    <row r="44" spans="1:2" s="16" customFormat="1" ht="13.8" x14ac:dyDescent="0.25">
      <c r="A44" s="17" t="s">
        <v>10</v>
      </c>
      <c r="B44" s="18" t="s">
        <v>41</v>
      </c>
    </row>
    <row r="45" spans="1:2" ht="39.75" customHeight="1" x14ac:dyDescent="0.3">
      <c r="A45" s="6"/>
      <c r="B45" s="7" t="s">
        <v>57</v>
      </c>
    </row>
    <row r="46" spans="1:2" ht="13.8" x14ac:dyDescent="0.3">
      <c r="A46" s="6"/>
      <c r="B46" s="7"/>
    </row>
    <row r="47" spans="1:2" ht="13.8" x14ac:dyDescent="0.3">
      <c r="A47" s="6"/>
      <c r="B47" s="11" t="s">
        <v>42</v>
      </c>
    </row>
    <row r="48" spans="1:2" ht="69" x14ac:dyDescent="0.3">
      <c r="A48" s="6"/>
      <c r="B48" s="7" t="s">
        <v>58</v>
      </c>
    </row>
    <row r="49" spans="1:2" ht="13.8" x14ac:dyDescent="0.3">
      <c r="A49" s="6"/>
      <c r="B49" s="7"/>
    </row>
    <row r="50" spans="1:2" ht="13.8" x14ac:dyDescent="0.3">
      <c r="A50" s="6"/>
      <c r="B50" s="11" t="s">
        <v>43</v>
      </c>
    </row>
    <row r="51" spans="1:2" ht="27.6" x14ac:dyDescent="0.3">
      <c r="A51" s="6"/>
      <c r="B51" s="7" t="s">
        <v>59</v>
      </c>
    </row>
    <row r="52" spans="1:2" ht="13.8" x14ac:dyDescent="0.25">
      <c r="A52" s="19" t="s">
        <v>60</v>
      </c>
      <c r="B52" s="7" t="s">
        <v>73</v>
      </c>
    </row>
    <row r="53" spans="1:2" ht="13.8" x14ac:dyDescent="0.25">
      <c r="A53" s="19" t="s">
        <v>60</v>
      </c>
      <c r="B53" s="7" t="s">
        <v>61</v>
      </c>
    </row>
    <row r="54" spans="1:2" ht="13.8" x14ac:dyDescent="0.25">
      <c r="A54" s="19" t="s">
        <v>60</v>
      </c>
      <c r="B54" s="7" t="s">
        <v>62</v>
      </c>
    </row>
    <row r="55" spans="1:2" ht="13.8" x14ac:dyDescent="0.25">
      <c r="A55" s="19" t="s">
        <v>60</v>
      </c>
      <c r="B55" s="7" t="s">
        <v>63</v>
      </c>
    </row>
    <row r="56" spans="1:2" ht="27.6" x14ac:dyDescent="0.25">
      <c r="A56" s="19" t="s">
        <v>60</v>
      </c>
      <c r="B56" s="7" t="s">
        <v>64</v>
      </c>
    </row>
    <row r="57" spans="1:2" ht="13.8" x14ac:dyDescent="0.25">
      <c r="A57" s="19" t="s">
        <v>60</v>
      </c>
      <c r="B57" s="7" t="s">
        <v>65</v>
      </c>
    </row>
    <row r="58" spans="1:2" ht="13.8" x14ac:dyDescent="0.3">
      <c r="A58" s="6"/>
      <c r="B58" s="7"/>
    </row>
    <row r="59" spans="1:2" ht="13.8" x14ac:dyDescent="0.3">
      <c r="A59" s="6"/>
      <c r="B59" s="11" t="s">
        <v>44</v>
      </c>
    </row>
    <row r="60" spans="1:2" ht="13.8" x14ac:dyDescent="0.3">
      <c r="A60" s="6"/>
      <c r="B60" s="7" t="s">
        <v>45</v>
      </c>
    </row>
    <row r="61" spans="1:2" ht="13.8" x14ac:dyDescent="0.3">
      <c r="A61" s="6"/>
      <c r="B61" s="7"/>
    </row>
    <row r="62" spans="1:2" ht="13.8" x14ac:dyDescent="0.3">
      <c r="A62" s="6"/>
      <c r="B62" s="11" t="s">
        <v>46</v>
      </c>
    </row>
    <row r="63" spans="1:2" ht="39.75" customHeight="1" x14ac:dyDescent="0.3">
      <c r="A63" s="6"/>
      <c r="B63" s="7" t="s">
        <v>47</v>
      </c>
    </row>
    <row r="64" spans="1:2" ht="39.75" customHeight="1" x14ac:dyDescent="0.3">
      <c r="A64" s="6"/>
      <c r="B64" s="7" t="s">
        <v>66</v>
      </c>
    </row>
    <row r="65" spans="1:13" ht="13.8" x14ac:dyDescent="0.3">
      <c r="A65" s="6"/>
      <c r="B65" s="7" t="s">
        <v>48</v>
      </c>
    </row>
    <row r="66" spans="1:13" ht="13.8" x14ac:dyDescent="0.3">
      <c r="A66" s="6"/>
      <c r="B66" s="12"/>
    </row>
    <row r="67" spans="1:13" ht="13.8" x14ac:dyDescent="0.3">
      <c r="A67" s="6"/>
      <c r="B67" s="12"/>
    </row>
    <row r="68" spans="1:13" ht="13.8" x14ac:dyDescent="0.25">
      <c r="A68" s="4" t="s">
        <v>2</v>
      </c>
      <c r="B68" s="5" t="s">
        <v>49</v>
      </c>
    </row>
    <row r="69" spans="1:13" ht="13.8" x14ac:dyDescent="0.3">
      <c r="A69" s="6"/>
      <c r="B69" s="12"/>
    </row>
    <row r="70" spans="1:13" ht="55.2" x14ac:dyDescent="0.3">
      <c r="A70" s="6"/>
      <c r="B70" s="12" t="s">
        <v>70</v>
      </c>
      <c r="L70" s="23"/>
      <c r="M70" s="23"/>
    </row>
    <row r="71" spans="1:13" ht="41.4" x14ac:dyDescent="0.3">
      <c r="A71" s="6"/>
      <c r="B71" s="12" t="s">
        <v>71</v>
      </c>
      <c r="L71" s="23"/>
      <c r="M71" s="23"/>
    </row>
    <row r="72" spans="1:13" ht="41.4" x14ac:dyDescent="0.3">
      <c r="A72" s="6"/>
      <c r="B72" s="12" t="s">
        <v>72</v>
      </c>
      <c r="L72" s="23"/>
      <c r="M72" s="23"/>
    </row>
    <row r="73" spans="1:13" ht="66" customHeight="1" x14ac:dyDescent="0.3">
      <c r="A73" s="6"/>
      <c r="B73" s="13" t="s">
        <v>74</v>
      </c>
      <c r="L73" s="23"/>
      <c r="M73" s="23"/>
    </row>
    <row r="74" spans="1:13" ht="78.75" customHeight="1" x14ac:dyDescent="0.3">
      <c r="A74" s="6"/>
      <c r="B74" s="13" t="s">
        <v>67</v>
      </c>
      <c r="L74" s="23"/>
      <c r="M74" s="23"/>
    </row>
    <row r="75" spans="1:13" ht="77.25" customHeight="1" x14ac:dyDescent="0.3">
      <c r="A75" s="6"/>
      <c r="B75" s="13" t="s">
        <v>75</v>
      </c>
      <c r="L75" s="23"/>
      <c r="M75" s="23"/>
    </row>
    <row r="76" spans="1:13" ht="52.5" customHeight="1" x14ac:dyDescent="0.3">
      <c r="A76" s="6"/>
      <c r="B76" s="13" t="s">
        <v>50</v>
      </c>
      <c r="L76" s="23"/>
      <c r="M76" s="23"/>
    </row>
    <row r="77" spans="1:13" ht="110.4" x14ac:dyDescent="0.3">
      <c r="A77" s="6"/>
      <c r="B77" s="13" t="s">
        <v>51</v>
      </c>
      <c r="L77" s="23"/>
      <c r="M77" s="23"/>
    </row>
    <row r="78" spans="1:13" x14ac:dyDescent="0.25">
      <c r="L78" s="23"/>
      <c r="M78" s="23"/>
    </row>
    <row r="79" spans="1:13" x14ac:dyDescent="0.25">
      <c r="L79" s="23"/>
      <c r="M79" s="23"/>
    </row>
    <row r="80" spans="1:13" x14ac:dyDescent="0.25">
      <c r="L80" s="23"/>
      <c r="M80" s="23"/>
    </row>
    <row r="81" spans="2:13" x14ac:dyDescent="0.25">
      <c r="L81" s="23"/>
      <c r="M81" s="23"/>
    </row>
    <row r="82" spans="2:13" x14ac:dyDescent="0.25">
      <c r="L82" s="23"/>
      <c r="M82" s="23"/>
    </row>
    <row r="83" spans="2:13" ht="13.8" x14ac:dyDescent="0.25">
      <c r="B83" s="25" t="s">
        <v>306</v>
      </c>
      <c r="L83" s="23"/>
      <c r="M83" s="23"/>
    </row>
    <row r="84" spans="2:13" ht="13.8" x14ac:dyDescent="0.25">
      <c r="B84" s="22"/>
    </row>
    <row r="85" spans="2:13" ht="13.8" x14ac:dyDescent="0.25">
      <c r="B85" s="22"/>
    </row>
    <row r="86" spans="2:13" ht="13.8" x14ac:dyDescent="0.25">
      <c r="B86" s="22"/>
    </row>
    <row r="87" spans="2:13" ht="13.8" x14ac:dyDescent="0.25">
      <c r="B87" s="22"/>
    </row>
    <row r="88" spans="2:13" ht="13.8" x14ac:dyDescent="0.25">
      <c r="B88" s="22" t="s">
        <v>307</v>
      </c>
    </row>
    <row r="100" spans="3:5" s="3" customFormat="1" ht="13.8" x14ac:dyDescent="0.25">
      <c r="C100" s="21"/>
      <c r="D100" s="21"/>
      <c r="E100" s="21"/>
    </row>
    <row r="101" spans="3:5" s="3" customFormat="1" ht="13.8" x14ac:dyDescent="0.25"/>
    <row r="102" spans="3:5" s="3" customFormat="1" ht="13.8" x14ac:dyDescent="0.25"/>
    <row r="103" spans="3:5" s="3" customFormat="1" ht="13.8" x14ac:dyDescent="0.25"/>
    <row r="104" spans="3:5" s="3" customFormat="1" ht="13.8" x14ac:dyDescent="0.25"/>
    <row r="105" spans="3:5" s="3" customFormat="1" ht="13.8" x14ac:dyDescent="0.25"/>
    <row r="106" spans="3:5" s="3" customFormat="1" ht="13.8" x14ac:dyDescent="0.25"/>
  </sheetData>
  <sheetProtection algorithmName="SHA-512" hashValue="zxS9jUhdrx6ZCDid4MSAKAFSdf/UpXL9lk1KguTkRqVslZNIn4XEmbvctcDQjdk6ZLrURo3XhHfA40d1p2uPPw==" saltValue="GfKlMUUQd+MOI2IuXXPl8Q==" spinCount="100000" sheet="1" objects="1" scenarios="1"/>
  <pageMargins left="0.7" right="0.7" top="1.1781609195402298" bottom="0.59626436781609193" header="0.3" footer="0.3"/>
  <pageSetup paperSize="9" fitToHeight="0" orientation="portrait" r:id="rId1"/>
  <headerFooter>
    <oddHeader>&amp;L&amp;"Arial Narrow,Uobičajeno"OPĆA BOLNICA NOVA GRADIŠKA
Josipa Jurja Strossmayera 17A
35400 Nova Gradiška&amp;C&amp;"Arial Narrow,Uobičajeno"Dogradnja mrtvačnice i 
patološko/citološkog laboratorija (P)&amp;R&amp;"Arial Narrow,Uobičajeno"ZOP 71-1124</oddHeader>
    <oddFooter>&amp;L&amp;"Arial Narrow,Uobičajeno"
Višnja Lasović-Kožoman, dia. A 208&amp;C&amp;"Arial Narrow,Uobičajeno"stranica &amp;P/&amp;N&amp;R&amp;"Arial Narrow,Uobičajeno"Nova Gradiška, studeni 2024.</oddFooter>
  </headerFooter>
  <rowBreaks count="2" manualBreakCount="2">
    <brk id="21" max="2" man="1"/>
    <brk id="43"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L468"/>
  <sheetViews>
    <sheetView view="pageBreakPreview" zoomScale="145" zoomScaleNormal="145" zoomScaleSheetLayoutView="145" zoomScalePageLayoutView="130" workbookViewId="0">
      <selection activeCell="B3" sqref="B3"/>
    </sheetView>
  </sheetViews>
  <sheetFormatPr defaultColWidth="9.109375" defaultRowHeight="13.8" x14ac:dyDescent="0.3"/>
  <cols>
    <col min="1" max="1" width="7.44140625" style="160" bestFit="1" customWidth="1"/>
    <col min="2" max="2" width="54.6640625" style="160" customWidth="1"/>
    <col min="3" max="3" width="5.5546875" style="9" bestFit="1" customWidth="1"/>
    <col min="4" max="4" width="8.109375" style="9" customWidth="1"/>
    <col min="5" max="5" width="10.6640625" style="836" bestFit="1" customWidth="1"/>
    <col min="6" max="6" width="16.6640625" style="119" bestFit="1" customWidth="1"/>
    <col min="7" max="8" width="9.109375" style="160"/>
    <col min="9" max="9" width="13" style="160" customWidth="1"/>
    <col min="10" max="16384" width="9.109375" style="160"/>
  </cols>
  <sheetData>
    <row r="1" spans="1:6" s="86" customFormat="1" ht="27.6" x14ac:dyDescent="0.25">
      <c r="A1" s="82" t="s">
        <v>100</v>
      </c>
      <c r="B1" s="83" t="s">
        <v>98</v>
      </c>
      <c r="C1" s="84" t="s">
        <v>99</v>
      </c>
      <c r="D1" s="84" t="s">
        <v>4</v>
      </c>
      <c r="E1" s="842" t="s">
        <v>191</v>
      </c>
      <c r="F1" s="85" t="s">
        <v>107</v>
      </c>
    </row>
    <row r="2" spans="1:6" s="86" customFormat="1" x14ac:dyDescent="0.3">
      <c r="A2" s="87"/>
      <c r="B2" s="88"/>
      <c r="C2" s="89"/>
      <c r="D2" s="89"/>
      <c r="E2" s="821"/>
      <c r="F2" s="90"/>
    </row>
    <row r="3" spans="1:6" s="94" customFormat="1" ht="15.6" x14ac:dyDescent="0.3">
      <c r="A3" s="91" t="s">
        <v>77</v>
      </c>
      <c r="B3" s="92" t="s">
        <v>130</v>
      </c>
      <c r="C3" s="91"/>
      <c r="D3" s="93"/>
      <c r="E3" s="843"/>
      <c r="F3" s="93"/>
    </row>
    <row r="4" spans="1:6" s="99" customFormat="1" x14ac:dyDescent="0.25">
      <c r="A4" s="95"/>
      <c r="B4" s="96"/>
      <c r="C4" s="97"/>
      <c r="D4" s="97"/>
      <c r="E4" s="844"/>
      <c r="F4" s="98"/>
    </row>
    <row r="5" spans="1:6" s="104" customFormat="1" x14ac:dyDescent="0.25">
      <c r="A5" s="100" t="s">
        <v>78</v>
      </c>
      <c r="B5" s="101" t="s">
        <v>108</v>
      </c>
      <c r="C5" s="102"/>
      <c r="D5" s="102"/>
      <c r="E5" s="845"/>
      <c r="F5" s="103"/>
    </row>
    <row r="6" spans="1:6" s="2" customFormat="1" x14ac:dyDescent="0.3">
      <c r="A6" s="105"/>
      <c r="B6" s="106"/>
      <c r="C6" s="107"/>
      <c r="D6" s="107"/>
      <c r="E6" s="74"/>
      <c r="F6" s="108"/>
    </row>
    <row r="7" spans="1:6" s="2" customFormat="1" x14ac:dyDescent="0.3">
      <c r="A7" s="109" t="s">
        <v>0</v>
      </c>
      <c r="B7" s="110" t="s">
        <v>155</v>
      </c>
      <c r="C7" s="111"/>
      <c r="D7" s="9"/>
      <c r="E7" s="846"/>
      <c r="F7" s="112"/>
    </row>
    <row r="8" spans="1:6" s="2" customFormat="1" ht="110.4" x14ac:dyDescent="0.3">
      <c r="A8" s="86"/>
      <c r="B8" s="110" t="s">
        <v>304</v>
      </c>
      <c r="C8" s="9" t="s">
        <v>136</v>
      </c>
      <c r="D8" s="113">
        <v>1</v>
      </c>
      <c r="E8" s="76">
        <v>0</v>
      </c>
      <c r="F8" s="114">
        <f>D8*E8</f>
        <v>0</v>
      </c>
    </row>
    <row r="9" spans="1:6" s="2" customFormat="1" x14ac:dyDescent="0.3">
      <c r="A9" s="105"/>
      <c r="B9" s="106"/>
      <c r="C9" s="107"/>
      <c r="D9" s="107"/>
      <c r="E9" s="74"/>
      <c r="F9" s="108"/>
    </row>
    <row r="10" spans="1:6" s="2" customFormat="1" x14ac:dyDescent="0.3">
      <c r="A10" s="109" t="s">
        <v>1</v>
      </c>
      <c r="B10" s="110" t="s">
        <v>219</v>
      </c>
      <c r="C10" s="111"/>
      <c r="D10" s="9"/>
      <c r="E10" s="846"/>
      <c r="F10" s="112"/>
    </row>
    <row r="11" spans="1:6" s="2" customFormat="1" ht="84.6" x14ac:dyDescent="0.3">
      <c r="A11" s="86"/>
      <c r="B11" s="110" t="s">
        <v>1003</v>
      </c>
      <c r="C11" s="9" t="s">
        <v>136</v>
      </c>
      <c r="D11" s="113">
        <v>1</v>
      </c>
      <c r="E11" s="76">
        <v>0</v>
      </c>
      <c r="F11" s="114">
        <f>D11*E11</f>
        <v>0</v>
      </c>
    </row>
    <row r="12" spans="1:6" s="2" customFormat="1" x14ac:dyDescent="0.3">
      <c r="A12" s="105"/>
      <c r="B12" s="106"/>
      <c r="C12" s="107"/>
      <c r="D12" s="107"/>
      <c r="E12" s="74"/>
      <c r="F12" s="108"/>
    </row>
    <row r="13" spans="1:6" s="2" customFormat="1" x14ac:dyDescent="0.3">
      <c r="A13" s="115" t="s">
        <v>2</v>
      </c>
      <c r="B13" s="116" t="s">
        <v>156</v>
      </c>
      <c r="C13" s="111"/>
      <c r="D13" s="117"/>
      <c r="E13" s="847"/>
      <c r="F13" s="118"/>
    </row>
    <row r="14" spans="1:6" s="2" customFormat="1" ht="82.8" x14ac:dyDescent="0.3">
      <c r="A14" s="115"/>
      <c r="B14" s="110" t="s">
        <v>164</v>
      </c>
      <c r="C14" s="9"/>
      <c r="D14" s="117"/>
      <c r="E14" s="74"/>
      <c r="F14" s="119"/>
    </row>
    <row r="15" spans="1:6" s="2" customFormat="1" x14ac:dyDescent="0.3">
      <c r="A15" s="115"/>
      <c r="B15" s="120" t="s">
        <v>318</v>
      </c>
      <c r="C15" s="121" t="s">
        <v>7</v>
      </c>
      <c r="D15" s="113">
        <v>10</v>
      </c>
      <c r="E15" s="76">
        <v>0</v>
      </c>
      <c r="F15" s="114">
        <f>D15*E15</f>
        <v>0</v>
      </c>
    </row>
    <row r="16" spans="1:6" s="2" customFormat="1" x14ac:dyDescent="0.3">
      <c r="A16" s="115"/>
      <c r="B16" s="120" t="s">
        <v>157</v>
      </c>
      <c r="C16" s="121" t="s">
        <v>7</v>
      </c>
      <c r="D16" s="113">
        <v>16</v>
      </c>
      <c r="E16" s="76">
        <v>0</v>
      </c>
      <c r="F16" s="114">
        <f>D16*E16</f>
        <v>0</v>
      </c>
    </row>
    <row r="17" spans="1:12" s="2" customFormat="1" x14ac:dyDescent="0.3">
      <c r="A17" s="115"/>
      <c r="B17" s="120" t="s">
        <v>163</v>
      </c>
      <c r="C17" s="121" t="s">
        <v>7</v>
      </c>
      <c r="D17" s="113">
        <v>13</v>
      </c>
      <c r="E17" s="76">
        <v>0</v>
      </c>
      <c r="F17" s="114">
        <f>D17*E17</f>
        <v>0</v>
      </c>
    </row>
    <row r="18" spans="1:12" customFormat="1" x14ac:dyDescent="0.3">
      <c r="A18" s="122"/>
      <c r="B18" s="120" t="s">
        <v>314</v>
      </c>
      <c r="C18" s="121" t="s">
        <v>7</v>
      </c>
      <c r="D18" s="113">
        <v>19</v>
      </c>
      <c r="E18" s="76">
        <v>0</v>
      </c>
      <c r="F18" s="114">
        <f>D18*E18</f>
        <v>0</v>
      </c>
    </row>
    <row r="19" spans="1:12" customFormat="1" x14ac:dyDescent="0.3">
      <c r="A19" s="122"/>
      <c r="B19" s="120" t="s">
        <v>315</v>
      </c>
      <c r="C19" s="121" t="s">
        <v>7</v>
      </c>
      <c r="D19" s="113">
        <v>7</v>
      </c>
      <c r="E19" s="76">
        <v>0</v>
      </c>
      <c r="F19" s="114">
        <f>D19*E19</f>
        <v>0</v>
      </c>
    </row>
    <row r="20" spans="1:12" customFormat="1" x14ac:dyDescent="0.3">
      <c r="A20" s="122"/>
      <c r="B20" s="120"/>
      <c r="C20" s="121"/>
      <c r="D20" s="113"/>
      <c r="E20" s="76"/>
      <c r="F20" s="114"/>
    </row>
    <row r="21" spans="1:12" customFormat="1" x14ac:dyDescent="0.3">
      <c r="A21" s="109" t="s">
        <v>3</v>
      </c>
      <c r="B21" s="110" t="s">
        <v>316</v>
      </c>
      <c r="C21" s="9"/>
      <c r="D21" s="113"/>
      <c r="E21" s="848"/>
      <c r="F21" s="124"/>
    </row>
    <row r="22" spans="1:12" customFormat="1" ht="98.4" x14ac:dyDescent="0.3">
      <c r="A22" s="109"/>
      <c r="B22" s="110" t="s">
        <v>317</v>
      </c>
      <c r="C22" s="9" t="s">
        <v>15</v>
      </c>
      <c r="D22" s="117">
        <v>70</v>
      </c>
      <c r="E22" s="76">
        <v>0</v>
      </c>
      <c r="F22" s="108">
        <f>D22*E22</f>
        <v>0</v>
      </c>
    </row>
    <row r="23" spans="1:12" customFormat="1" x14ac:dyDescent="0.3">
      <c r="A23" s="109"/>
      <c r="B23" s="110"/>
      <c r="C23" s="9"/>
      <c r="D23" s="117"/>
      <c r="E23" s="76"/>
      <c r="F23" s="108"/>
    </row>
    <row r="24" spans="1:12" s="2" customFormat="1" x14ac:dyDescent="0.3">
      <c r="A24" s="109" t="s">
        <v>129</v>
      </c>
      <c r="B24" s="110" t="s">
        <v>335</v>
      </c>
      <c r="C24" s="125"/>
      <c r="D24" s="126"/>
      <c r="E24" s="849"/>
      <c r="F24" s="127"/>
    </row>
    <row r="25" spans="1:12" s="2" customFormat="1" ht="55.2" x14ac:dyDescent="0.3">
      <c r="A25" s="86"/>
      <c r="B25" s="110" t="s">
        <v>336</v>
      </c>
      <c r="E25" s="825"/>
      <c r="F25" s="128"/>
      <c r="L25" s="110"/>
    </row>
    <row r="26" spans="1:12" s="2" customFormat="1" ht="82.8" x14ac:dyDescent="0.3">
      <c r="A26" s="86"/>
      <c r="B26" s="110" t="s">
        <v>337</v>
      </c>
      <c r="C26" s="9"/>
      <c r="D26" s="113"/>
      <c r="E26" s="74"/>
      <c r="F26" s="114"/>
      <c r="L26" s="110"/>
    </row>
    <row r="27" spans="1:12" s="2" customFormat="1" ht="96.6" x14ac:dyDescent="0.3">
      <c r="A27" s="86"/>
      <c r="B27" s="110" t="s">
        <v>338</v>
      </c>
      <c r="C27" s="9"/>
      <c r="D27" s="113"/>
      <c r="E27" s="74"/>
      <c r="F27" s="114"/>
      <c r="L27" s="110"/>
    </row>
    <row r="28" spans="1:12" s="2" customFormat="1" ht="124.2" x14ac:dyDescent="0.3">
      <c r="A28" s="86"/>
      <c r="B28" s="110" t="s">
        <v>339</v>
      </c>
      <c r="C28" s="9"/>
      <c r="D28" s="113"/>
      <c r="E28" s="74"/>
      <c r="F28" s="114"/>
      <c r="L28" s="110"/>
    </row>
    <row r="29" spans="1:12" s="2" customFormat="1" ht="55.2" x14ac:dyDescent="0.3">
      <c r="A29" s="86"/>
      <c r="B29" s="110" t="s">
        <v>340</v>
      </c>
      <c r="C29" s="9"/>
      <c r="D29" s="113"/>
      <c r="E29" s="74"/>
      <c r="F29" s="114"/>
      <c r="L29" s="110"/>
    </row>
    <row r="30" spans="1:12" s="2" customFormat="1" ht="69" x14ac:dyDescent="0.3">
      <c r="A30" s="86"/>
      <c r="B30" s="110" t="s">
        <v>341</v>
      </c>
      <c r="C30" s="9"/>
      <c r="D30" s="113"/>
      <c r="E30" s="74"/>
      <c r="F30" s="114"/>
      <c r="L30" s="110"/>
    </row>
    <row r="31" spans="1:12" s="2" customFormat="1" ht="96.6" x14ac:dyDescent="0.3">
      <c r="A31" s="86"/>
      <c r="B31" s="110" t="s">
        <v>342</v>
      </c>
      <c r="C31" s="9"/>
      <c r="D31" s="113"/>
      <c r="E31" s="74"/>
      <c r="F31" s="114"/>
      <c r="L31" s="110"/>
    </row>
    <row r="32" spans="1:12" s="2" customFormat="1" ht="151.80000000000001" x14ac:dyDescent="0.3">
      <c r="A32" s="86"/>
      <c r="B32" s="110" t="s">
        <v>343</v>
      </c>
      <c r="C32" s="9" t="s">
        <v>15</v>
      </c>
      <c r="D32" s="113">
        <v>148</v>
      </c>
      <c r="E32" s="74">
        <v>0</v>
      </c>
      <c r="F32" s="114">
        <f>D32*E32</f>
        <v>0</v>
      </c>
      <c r="L32" s="110"/>
    </row>
    <row r="33" spans="1:6" s="2" customFormat="1" x14ac:dyDescent="0.3">
      <c r="A33" s="86"/>
      <c r="B33" s="24"/>
      <c r="E33" s="825"/>
      <c r="F33" s="128"/>
    </row>
    <row r="34" spans="1:6" s="2" customFormat="1" x14ac:dyDescent="0.3">
      <c r="A34" s="109" t="s">
        <v>76</v>
      </c>
      <c r="B34" s="86" t="s">
        <v>329</v>
      </c>
      <c r="C34" s="6"/>
      <c r="D34" s="6"/>
      <c r="E34" s="850"/>
      <c r="F34" s="124"/>
    </row>
    <row r="35" spans="1:6" s="2" customFormat="1" ht="70.8" x14ac:dyDescent="0.3">
      <c r="A35" s="86"/>
      <c r="B35" s="86" t="s">
        <v>330</v>
      </c>
      <c r="C35" s="9" t="s">
        <v>15</v>
      </c>
      <c r="D35" s="113">
        <v>210</v>
      </c>
      <c r="E35" s="76">
        <v>0</v>
      </c>
      <c r="F35" s="114">
        <f>D35*E35</f>
        <v>0</v>
      </c>
    </row>
    <row r="36" spans="1:6" s="2" customFormat="1" x14ac:dyDescent="0.3">
      <c r="A36" s="109"/>
      <c r="B36" s="86"/>
      <c r="C36" s="9"/>
      <c r="D36" s="113"/>
      <c r="E36" s="848"/>
      <c r="F36" s="114"/>
    </row>
    <row r="37" spans="1:6" s="2" customFormat="1" x14ac:dyDescent="0.3">
      <c r="A37" s="109" t="s">
        <v>162</v>
      </c>
      <c r="B37" s="129" t="s">
        <v>331</v>
      </c>
      <c r="C37" s="6"/>
      <c r="D37" s="6"/>
      <c r="E37" s="850"/>
      <c r="F37" s="124"/>
    </row>
    <row r="38" spans="1:6" s="2" customFormat="1" ht="70.8" x14ac:dyDescent="0.3">
      <c r="A38" s="109"/>
      <c r="B38" s="86" t="s">
        <v>332</v>
      </c>
      <c r="C38" s="9" t="s">
        <v>15</v>
      </c>
      <c r="D38" s="113">
        <v>210</v>
      </c>
      <c r="E38" s="76">
        <v>0</v>
      </c>
      <c r="F38" s="114">
        <f>D38*E38</f>
        <v>0</v>
      </c>
    </row>
    <row r="39" spans="1:6" s="2" customFormat="1" x14ac:dyDescent="0.3">
      <c r="A39" s="109"/>
      <c r="B39" s="86"/>
      <c r="C39" s="9"/>
      <c r="D39" s="113"/>
      <c r="E39" s="76"/>
      <c r="F39" s="114"/>
    </row>
    <row r="40" spans="1:6" s="2" customFormat="1" x14ac:dyDescent="0.3">
      <c r="A40" s="109" t="s">
        <v>158</v>
      </c>
      <c r="B40" s="13" t="s">
        <v>365</v>
      </c>
      <c r="C40" s="6"/>
      <c r="D40" s="6"/>
      <c r="E40" s="850"/>
      <c r="F40" s="124"/>
    </row>
    <row r="41" spans="1:6" s="2" customFormat="1" ht="70.8" x14ac:dyDescent="0.3">
      <c r="A41" s="109"/>
      <c r="B41" s="13" t="s">
        <v>366</v>
      </c>
      <c r="C41" s="9" t="s">
        <v>15</v>
      </c>
      <c r="D41" s="117">
        <v>104</v>
      </c>
      <c r="E41" s="76">
        <v>0</v>
      </c>
      <c r="F41" s="108">
        <f>D41*E41</f>
        <v>0</v>
      </c>
    </row>
    <row r="42" spans="1:6" s="2" customFormat="1" x14ac:dyDescent="0.3">
      <c r="A42" s="109"/>
      <c r="B42" s="86"/>
      <c r="C42" s="9"/>
      <c r="D42" s="113"/>
      <c r="E42" s="848"/>
      <c r="F42" s="114"/>
    </row>
    <row r="43" spans="1:6" s="2" customFormat="1" x14ac:dyDescent="0.3">
      <c r="A43" s="109" t="s">
        <v>159</v>
      </c>
      <c r="B43" s="129" t="s">
        <v>351</v>
      </c>
      <c r="C43" s="9"/>
      <c r="D43" s="113"/>
      <c r="E43" s="848"/>
      <c r="F43" s="114"/>
    </row>
    <row r="44" spans="1:6" s="2" customFormat="1" ht="96.6" x14ac:dyDescent="0.3">
      <c r="A44" s="109"/>
      <c r="B44" s="86" t="s">
        <v>352</v>
      </c>
      <c r="C44" s="9" t="s">
        <v>5</v>
      </c>
      <c r="D44" s="117">
        <v>2</v>
      </c>
      <c r="E44" s="76">
        <v>0</v>
      </c>
      <c r="F44" s="108">
        <f>D44*E44</f>
        <v>0</v>
      </c>
    </row>
    <row r="45" spans="1:6" s="2" customFormat="1" x14ac:dyDescent="0.3">
      <c r="A45" s="109"/>
      <c r="B45" s="86"/>
      <c r="C45" s="9"/>
      <c r="D45" s="113"/>
      <c r="E45" s="848"/>
      <c r="F45" s="114"/>
    </row>
    <row r="46" spans="1:6" s="2" customFormat="1" x14ac:dyDescent="0.3">
      <c r="A46" s="109" t="s">
        <v>224</v>
      </c>
      <c r="B46" s="129" t="s">
        <v>354</v>
      </c>
      <c r="C46" s="6"/>
      <c r="D46" s="6"/>
      <c r="E46" s="850"/>
      <c r="F46" s="124"/>
    </row>
    <row r="47" spans="1:6" s="2" customFormat="1" ht="57" x14ac:dyDescent="0.3">
      <c r="A47" s="109"/>
      <c r="B47" s="130" t="s">
        <v>355</v>
      </c>
      <c r="C47" s="9" t="s">
        <v>168</v>
      </c>
      <c r="D47" s="131">
        <v>9</v>
      </c>
      <c r="E47" s="72">
        <v>0</v>
      </c>
      <c r="F47" s="124">
        <f>D47*E47</f>
        <v>0</v>
      </c>
    </row>
    <row r="48" spans="1:6" s="2" customFormat="1" x14ac:dyDescent="0.3">
      <c r="A48" s="109"/>
      <c r="B48" s="130"/>
      <c r="C48" s="9"/>
      <c r="D48" s="131"/>
      <c r="E48" s="72"/>
      <c r="F48" s="124"/>
    </row>
    <row r="49" spans="1:6" s="2" customFormat="1" x14ac:dyDescent="0.3">
      <c r="A49" s="109" t="s">
        <v>225</v>
      </c>
      <c r="B49" s="129" t="s">
        <v>160</v>
      </c>
      <c r="C49" s="6"/>
      <c r="D49" s="6"/>
      <c r="E49" s="72"/>
      <c r="F49" s="124"/>
    </row>
    <row r="50" spans="1:6" s="2" customFormat="1" ht="43.2" x14ac:dyDescent="0.3">
      <c r="A50" s="109"/>
      <c r="B50" s="130" t="s">
        <v>165</v>
      </c>
      <c r="C50" s="9" t="s">
        <v>15</v>
      </c>
      <c r="D50" s="131">
        <v>54</v>
      </c>
      <c r="E50" s="76">
        <v>0</v>
      </c>
      <c r="F50" s="114">
        <f>D50*E50</f>
        <v>0</v>
      </c>
    </row>
    <row r="51" spans="1:6" s="2" customFormat="1" x14ac:dyDescent="0.3">
      <c r="A51" s="109"/>
      <c r="B51" s="130"/>
      <c r="C51" s="9"/>
      <c r="D51" s="131"/>
      <c r="E51" s="76"/>
      <c r="F51" s="114"/>
    </row>
    <row r="52" spans="1:6" s="2" customFormat="1" x14ac:dyDescent="0.3">
      <c r="A52" s="109" t="s">
        <v>226</v>
      </c>
      <c r="B52" s="129" t="s">
        <v>357</v>
      </c>
      <c r="C52" s="6"/>
      <c r="D52" s="6"/>
      <c r="E52" s="850"/>
      <c r="F52" s="124"/>
    </row>
    <row r="53" spans="1:6" s="2" customFormat="1" ht="70.8" x14ac:dyDescent="0.3">
      <c r="A53" s="109"/>
      <c r="B53" s="130" t="s">
        <v>358</v>
      </c>
      <c r="C53" s="9" t="s">
        <v>168</v>
      </c>
      <c r="D53" s="131">
        <v>8</v>
      </c>
      <c r="E53" s="72">
        <v>0</v>
      </c>
      <c r="F53" s="124">
        <f>D53*E53</f>
        <v>0</v>
      </c>
    </row>
    <row r="54" spans="1:6" s="2" customFormat="1" x14ac:dyDescent="0.3">
      <c r="A54" s="109"/>
      <c r="B54" s="130"/>
      <c r="C54" s="9"/>
      <c r="D54" s="132"/>
      <c r="E54" s="76"/>
      <c r="F54" s="119"/>
    </row>
    <row r="55" spans="1:6" s="2" customFormat="1" x14ac:dyDescent="0.3">
      <c r="A55" s="115" t="s">
        <v>227</v>
      </c>
      <c r="B55" s="13" t="s">
        <v>319</v>
      </c>
      <c r="C55" s="10"/>
      <c r="D55" s="10"/>
      <c r="E55" s="851"/>
      <c r="F55" s="133"/>
    </row>
    <row r="56" spans="1:6" s="2" customFormat="1" ht="69" x14ac:dyDescent="0.3">
      <c r="A56" s="109"/>
      <c r="B56" s="110" t="s">
        <v>320</v>
      </c>
      <c r="C56" s="9"/>
      <c r="D56" s="113"/>
      <c r="E56" s="76"/>
      <c r="F56" s="114"/>
    </row>
    <row r="57" spans="1:6" s="2" customFormat="1" x14ac:dyDescent="0.3">
      <c r="A57" s="134"/>
      <c r="B57" s="120" t="s">
        <v>326</v>
      </c>
      <c r="C57" s="121" t="s">
        <v>7</v>
      </c>
      <c r="D57" s="135">
        <v>6.5</v>
      </c>
      <c r="E57" s="73">
        <v>0</v>
      </c>
      <c r="F57" s="137">
        <f>D57*E57</f>
        <v>0</v>
      </c>
    </row>
    <row r="58" spans="1:6" s="2" customFormat="1" x14ac:dyDescent="0.3">
      <c r="A58" s="134"/>
      <c r="B58" s="120" t="s">
        <v>328</v>
      </c>
      <c r="C58" s="121" t="s">
        <v>7</v>
      </c>
      <c r="D58" s="135">
        <v>3</v>
      </c>
      <c r="E58" s="73">
        <v>0</v>
      </c>
      <c r="F58" s="137">
        <f>D58*E58</f>
        <v>0</v>
      </c>
    </row>
    <row r="59" spans="1:6" s="2" customFormat="1" x14ac:dyDescent="0.3">
      <c r="A59" s="134"/>
      <c r="B59" s="120" t="s">
        <v>327</v>
      </c>
      <c r="C59" s="121" t="s">
        <v>7</v>
      </c>
      <c r="D59" s="135">
        <v>3.5</v>
      </c>
      <c r="E59" s="73">
        <v>0</v>
      </c>
      <c r="F59" s="137">
        <f>D59*E59</f>
        <v>0</v>
      </c>
    </row>
    <row r="60" spans="1:6" s="2" customFormat="1" x14ac:dyDescent="0.3">
      <c r="A60" s="115"/>
      <c r="B60" s="120"/>
      <c r="C60" s="121"/>
      <c r="D60" s="135"/>
      <c r="E60" s="73"/>
      <c r="F60" s="137"/>
    </row>
    <row r="61" spans="1:6" s="2" customFormat="1" x14ac:dyDescent="0.3">
      <c r="A61" s="109" t="s">
        <v>228</v>
      </c>
      <c r="B61" s="110" t="s">
        <v>321</v>
      </c>
      <c r="C61" s="9"/>
      <c r="D61" s="113"/>
      <c r="E61" s="76"/>
      <c r="F61" s="124"/>
    </row>
    <row r="62" spans="1:6" s="2" customFormat="1" ht="82.8" x14ac:dyDescent="0.3">
      <c r="A62" s="86"/>
      <c r="B62" s="110" t="s">
        <v>322</v>
      </c>
      <c r="C62" s="9"/>
      <c r="D62" s="113"/>
      <c r="E62" s="76"/>
      <c r="F62" s="124"/>
    </row>
    <row r="63" spans="1:6" s="2" customFormat="1" ht="15.6" x14ac:dyDescent="0.3">
      <c r="A63" s="134"/>
      <c r="B63" s="120" t="s">
        <v>323</v>
      </c>
      <c r="C63" s="121" t="s">
        <v>5</v>
      </c>
      <c r="D63" s="135">
        <v>12</v>
      </c>
      <c r="E63" s="73">
        <v>0</v>
      </c>
      <c r="F63" s="137">
        <f>D63*E63</f>
        <v>0</v>
      </c>
    </row>
    <row r="64" spans="1:6" s="2" customFormat="1" ht="15.6" x14ac:dyDescent="0.3">
      <c r="A64" s="134"/>
      <c r="B64" s="120" t="s">
        <v>324</v>
      </c>
      <c r="C64" s="121" t="s">
        <v>5</v>
      </c>
      <c r="D64" s="135">
        <v>10</v>
      </c>
      <c r="E64" s="73">
        <v>0</v>
      </c>
      <c r="F64" s="137">
        <f>D64*E64</f>
        <v>0</v>
      </c>
    </row>
    <row r="65" spans="1:6" s="2" customFormat="1" ht="15.6" x14ac:dyDescent="0.3">
      <c r="A65" s="134"/>
      <c r="B65" s="120" t="s">
        <v>325</v>
      </c>
      <c r="C65" s="121" t="s">
        <v>5</v>
      </c>
      <c r="D65" s="135">
        <v>1</v>
      </c>
      <c r="E65" s="73">
        <v>0</v>
      </c>
      <c r="F65" s="137">
        <f>D65*E65</f>
        <v>0</v>
      </c>
    </row>
    <row r="66" spans="1:6" s="2" customFormat="1" x14ac:dyDescent="0.3">
      <c r="A66" s="109"/>
      <c r="B66" s="120"/>
      <c r="C66" s="121"/>
      <c r="D66" s="135"/>
      <c r="E66" s="852"/>
      <c r="F66" s="137"/>
    </row>
    <row r="67" spans="1:6" s="2" customFormat="1" x14ac:dyDescent="0.3">
      <c r="A67" s="109" t="s">
        <v>229</v>
      </c>
      <c r="B67" s="129" t="s">
        <v>359</v>
      </c>
      <c r="C67" s="6"/>
      <c r="D67" s="6"/>
      <c r="E67" s="850"/>
      <c r="F67" s="124"/>
    </row>
    <row r="68" spans="1:6" s="2" customFormat="1" ht="57" x14ac:dyDescent="0.3">
      <c r="A68" s="109"/>
      <c r="B68" s="130" t="s">
        <v>360</v>
      </c>
      <c r="C68" s="9" t="s">
        <v>15</v>
      </c>
      <c r="D68" s="131">
        <v>185</v>
      </c>
      <c r="E68" s="72">
        <v>0</v>
      </c>
      <c r="F68" s="124">
        <f>D68*E68</f>
        <v>0</v>
      </c>
    </row>
    <row r="69" spans="1:6" s="2" customFormat="1" x14ac:dyDescent="0.3">
      <c r="A69" s="109"/>
      <c r="B69" s="86"/>
      <c r="C69" s="9"/>
      <c r="D69" s="131"/>
      <c r="E69" s="850"/>
      <c r="F69" s="124"/>
    </row>
    <row r="70" spans="1:6" s="2" customFormat="1" x14ac:dyDescent="0.3">
      <c r="A70" s="138" t="s">
        <v>230</v>
      </c>
      <c r="B70" s="129" t="s">
        <v>361</v>
      </c>
      <c r="C70" s="6"/>
      <c r="D70" s="131"/>
      <c r="E70" s="850"/>
      <c r="F70" s="124"/>
    </row>
    <row r="71" spans="1:6" s="2" customFormat="1" ht="70.8" x14ac:dyDescent="0.3">
      <c r="A71" s="109"/>
      <c r="B71" s="139" t="s">
        <v>362</v>
      </c>
      <c r="C71" s="9" t="s">
        <v>15</v>
      </c>
      <c r="D71" s="113">
        <v>92</v>
      </c>
      <c r="E71" s="76">
        <v>0</v>
      </c>
      <c r="F71" s="124">
        <f>D71*E71</f>
        <v>0</v>
      </c>
    </row>
    <row r="72" spans="1:6" s="2" customFormat="1" x14ac:dyDescent="0.3">
      <c r="A72" s="86"/>
      <c r="B72" s="140"/>
      <c r="C72" s="9"/>
      <c r="D72" s="113"/>
      <c r="E72" s="848"/>
      <c r="F72" s="114"/>
    </row>
    <row r="73" spans="1:6" s="2" customFormat="1" x14ac:dyDescent="0.3">
      <c r="A73" s="109" t="s">
        <v>231</v>
      </c>
      <c r="B73" s="13" t="s">
        <v>363</v>
      </c>
      <c r="C73" s="6"/>
      <c r="D73" s="6"/>
      <c r="E73" s="850"/>
      <c r="F73" s="124"/>
    </row>
    <row r="74" spans="1:6" s="2" customFormat="1" ht="70.8" x14ac:dyDescent="0.3">
      <c r="A74" s="109"/>
      <c r="B74" s="139" t="s">
        <v>364</v>
      </c>
      <c r="C74" s="9" t="s">
        <v>15</v>
      </c>
      <c r="D74" s="113">
        <v>20</v>
      </c>
      <c r="E74" s="76">
        <v>0</v>
      </c>
      <c r="F74" s="114">
        <f>D74*E74</f>
        <v>0</v>
      </c>
    </row>
    <row r="75" spans="1:6" s="2" customFormat="1" x14ac:dyDescent="0.3">
      <c r="A75" s="141"/>
      <c r="B75" s="142"/>
      <c r="C75" s="9"/>
      <c r="D75" s="113"/>
      <c r="E75" s="76"/>
      <c r="F75" s="119"/>
    </row>
    <row r="76" spans="1:6" s="2" customFormat="1" x14ac:dyDescent="0.3">
      <c r="A76" s="115" t="s">
        <v>232</v>
      </c>
      <c r="B76" s="13" t="s">
        <v>118</v>
      </c>
      <c r="C76" s="6"/>
      <c r="D76" s="143"/>
      <c r="E76" s="72"/>
      <c r="F76" s="124"/>
    </row>
    <row r="77" spans="1:6" s="2" customFormat="1" ht="57" x14ac:dyDescent="0.3">
      <c r="A77" s="115"/>
      <c r="B77" s="130" t="s">
        <v>166</v>
      </c>
      <c r="C77" s="6"/>
      <c r="D77" s="143"/>
      <c r="E77" s="72"/>
      <c r="F77" s="124"/>
    </row>
    <row r="78" spans="1:6" s="2" customFormat="1" ht="15.6" x14ac:dyDescent="0.3">
      <c r="A78" s="115"/>
      <c r="B78" s="144" t="s">
        <v>161</v>
      </c>
      <c r="C78" s="121" t="s">
        <v>15</v>
      </c>
      <c r="D78" s="113">
        <v>81</v>
      </c>
      <c r="E78" s="73">
        <v>0</v>
      </c>
      <c r="F78" s="136">
        <f>E78*D78</f>
        <v>0</v>
      </c>
    </row>
    <row r="79" spans="1:6" s="2" customFormat="1" x14ac:dyDescent="0.3">
      <c r="A79" s="115"/>
      <c r="B79" s="144" t="s">
        <v>167</v>
      </c>
      <c r="C79" s="121" t="s">
        <v>7</v>
      </c>
      <c r="D79" s="113">
        <v>76</v>
      </c>
      <c r="E79" s="73">
        <v>0</v>
      </c>
      <c r="F79" s="136">
        <f>E79*D79</f>
        <v>0</v>
      </c>
    </row>
    <row r="80" spans="1:6" s="2" customFormat="1" x14ac:dyDescent="0.3">
      <c r="A80" s="115"/>
      <c r="B80" s="144"/>
      <c r="C80" s="121"/>
      <c r="D80" s="113"/>
      <c r="E80" s="73"/>
      <c r="F80" s="136"/>
    </row>
    <row r="81" spans="1:6" s="2" customFormat="1" x14ac:dyDescent="0.3">
      <c r="A81" s="109" t="s">
        <v>350</v>
      </c>
      <c r="B81" s="86" t="s">
        <v>333</v>
      </c>
      <c r="C81" s="9"/>
      <c r="D81" s="132"/>
      <c r="E81" s="76"/>
      <c r="F81" s="119"/>
    </row>
    <row r="82" spans="1:6" s="2" customFormat="1" ht="57" x14ac:dyDescent="0.3">
      <c r="A82" s="141"/>
      <c r="B82" s="110" t="s">
        <v>344</v>
      </c>
      <c r="C82" s="9" t="s">
        <v>15</v>
      </c>
      <c r="D82" s="113">
        <v>190</v>
      </c>
      <c r="E82" s="76">
        <v>0</v>
      </c>
      <c r="F82" s="114">
        <f>D82*E82</f>
        <v>0</v>
      </c>
    </row>
    <row r="84" spans="1:6" s="2" customFormat="1" x14ac:dyDescent="0.3">
      <c r="A84" s="109" t="s">
        <v>353</v>
      </c>
      <c r="B84" s="86" t="s">
        <v>194</v>
      </c>
      <c r="C84" s="111"/>
      <c r="D84" s="113"/>
      <c r="E84" s="846"/>
      <c r="F84" s="112"/>
    </row>
    <row r="85" spans="1:6" s="2" customFormat="1" ht="57" x14ac:dyDescent="0.3">
      <c r="A85" s="86"/>
      <c r="B85" s="110" t="s">
        <v>196</v>
      </c>
      <c r="C85" s="9" t="s">
        <v>15</v>
      </c>
      <c r="D85" s="113">
        <v>450</v>
      </c>
      <c r="E85" s="76">
        <v>0</v>
      </c>
      <c r="F85" s="114">
        <f>D85*E85</f>
        <v>0</v>
      </c>
    </row>
    <row r="86" spans="1:6" s="2" customFormat="1" x14ac:dyDescent="0.3">
      <c r="A86" s="109"/>
      <c r="B86" s="120"/>
      <c r="C86" s="121"/>
      <c r="D86" s="113"/>
      <c r="E86" s="73"/>
      <c r="F86" s="145"/>
    </row>
    <row r="87" spans="1:6" s="2" customFormat="1" x14ac:dyDescent="0.3">
      <c r="A87" s="109" t="s">
        <v>356</v>
      </c>
      <c r="B87" s="86" t="s">
        <v>195</v>
      </c>
      <c r="C87" s="111"/>
      <c r="D87" s="113"/>
      <c r="E87" s="846"/>
      <c r="F87" s="112"/>
    </row>
    <row r="88" spans="1:6" s="2" customFormat="1" ht="57" x14ac:dyDescent="0.3">
      <c r="A88" s="86"/>
      <c r="B88" s="110" t="s">
        <v>197</v>
      </c>
      <c r="C88" s="9" t="s">
        <v>15</v>
      </c>
      <c r="D88" s="113">
        <v>830</v>
      </c>
      <c r="E88" s="76">
        <v>0</v>
      </c>
      <c r="F88" s="114">
        <f>D88*E88</f>
        <v>0</v>
      </c>
    </row>
    <row r="89" spans="1:6" s="2" customFormat="1" x14ac:dyDescent="0.3">
      <c r="A89" s="86"/>
      <c r="B89" s="110"/>
      <c r="C89" s="9"/>
      <c r="D89" s="113"/>
      <c r="E89" s="76"/>
      <c r="F89" s="114"/>
    </row>
    <row r="90" spans="1:6" s="2" customFormat="1" ht="14.4" thickBot="1" x14ac:dyDescent="0.35">
      <c r="A90" s="146"/>
      <c r="B90" s="147" t="s">
        <v>113</v>
      </c>
      <c r="C90" s="148"/>
      <c r="D90" s="148"/>
      <c r="E90" s="853"/>
      <c r="F90" s="149">
        <f>SUM(F8:F88)</f>
        <v>0</v>
      </c>
    </row>
    <row r="91" spans="1:6" s="2" customFormat="1" ht="15" thickTop="1" x14ac:dyDescent="0.3">
      <c r="A91" s="150"/>
      <c r="B91" s="151"/>
      <c r="C91" s="152"/>
      <c r="D91" s="153"/>
      <c r="E91" s="845"/>
      <c r="F91" s="154"/>
    </row>
    <row r="92" spans="1:6" s="2" customFormat="1" ht="14.4" x14ac:dyDescent="0.3">
      <c r="A92" s="150"/>
      <c r="B92" s="151"/>
      <c r="C92" s="152"/>
      <c r="D92" s="153"/>
      <c r="E92" s="845"/>
      <c r="F92" s="154"/>
    </row>
    <row r="93" spans="1:6" s="104" customFormat="1" x14ac:dyDescent="0.25">
      <c r="A93" s="100" t="s">
        <v>79</v>
      </c>
      <c r="B93" s="101" t="s">
        <v>410</v>
      </c>
      <c r="C93" s="102"/>
      <c r="D93" s="102"/>
      <c r="E93" s="845"/>
      <c r="F93" s="103"/>
    </row>
    <row r="94" spans="1:6" s="2" customFormat="1" x14ac:dyDescent="0.3">
      <c r="A94" s="105"/>
      <c r="B94" s="106"/>
      <c r="C94" s="107"/>
      <c r="D94" s="107"/>
      <c r="E94" s="74"/>
      <c r="F94" s="108"/>
    </row>
    <row r="95" spans="1:6" s="2" customFormat="1" x14ac:dyDescent="0.3">
      <c r="A95" s="109" t="s">
        <v>0</v>
      </c>
      <c r="B95" s="116" t="s">
        <v>412</v>
      </c>
      <c r="C95" s="9"/>
      <c r="D95" s="155"/>
      <c r="E95" s="854"/>
      <c r="F95" s="108"/>
    </row>
    <row r="96" spans="1:6" s="2" customFormat="1" ht="43.2" x14ac:dyDescent="0.3">
      <c r="A96" s="109"/>
      <c r="B96" s="110" t="s">
        <v>413</v>
      </c>
      <c r="C96" s="156" t="s">
        <v>96</v>
      </c>
      <c r="D96" s="113">
        <v>250</v>
      </c>
      <c r="E96" s="76">
        <v>0</v>
      </c>
      <c r="F96" s="124">
        <f>D96*E96</f>
        <v>0</v>
      </c>
    </row>
    <row r="97" spans="1:6" s="2" customFormat="1" x14ac:dyDescent="0.3">
      <c r="A97" s="105"/>
      <c r="B97" s="106"/>
      <c r="C97" s="107"/>
      <c r="D97" s="107"/>
      <c r="E97" s="74"/>
      <c r="F97" s="108"/>
    </row>
    <row r="98" spans="1:6" s="2" customFormat="1" x14ac:dyDescent="0.3">
      <c r="A98" s="109" t="s">
        <v>1</v>
      </c>
      <c r="B98" s="116" t="s">
        <v>301</v>
      </c>
      <c r="C98" s="6"/>
      <c r="D98" s="143"/>
      <c r="E98" s="72"/>
      <c r="F98" s="124"/>
    </row>
    <row r="99" spans="1:6" s="2" customFormat="1" ht="112.2" x14ac:dyDescent="0.3">
      <c r="A99" s="109"/>
      <c r="B99" s="110" t="s">
        <v>414</v>
      </c>
      <c r="C99" s="156" t="s">
        <v>14</v>
      </c>
      <c r="D99" s="117">
        <v>52</v>
      </c>
      <c r="E99" s="74">
        <v>0</v>
      </c>
      <c r="F99" s="108">
        <f>D99*E99</f>
        <v>0</v>
      </c>
    </row>
    <row r="100" spans="1:6" s="2" customFormat="1" x14ac:dyDescent="0.3">
      <c r="A100" s="109"/>
      <c r="B100" s="110"/>
      <c r="C100" s="156"/>
      <c r="D100" s="117"/>
      <c r="E100" s="74"/>
      <c r="F100" s="108"/>
    </row>
    <row r="101" spans="1:6" s="2" customFormat="1" x14ac:dyDescent="0.3">
      <c r="A101" s="109" t="s">
        <v>2</v>
      </c>
      <c r="B101" s="86" t="s">
        <v>367</v>
      </c>
      <c r="C101" s="6"/>
      <c r="D101" s="157"/>
      <c r="E101" s="855"/>
      <c r="F101" s="124"/>
    </row>
    <row r="102" spans="1:6" s="2" customFormat="1" ht="58.8" x14ac:dyDescent="0.3">
      <c r="A102" s="109"/>
      <c r="B102" s="110" t="s">
        <v>368</v>
      </c>
      <c r="C102" s="9" t="s">
        <v>168</v>
      </c>
      <c r="D102" s="113">
        <v>100</v>
      </c>
      <c r="E102" s="72">
        <v>0</v>
      </c>
      <c r="F102" s="124">
        <f>D102*E102</f>
        <v>0</v>
      </c>
    </row>
    <row r="103" spans="1:6" s="2" customFormat="1" x14ac:dyDescent="0.3">
      <c r="A103" s="109"/>
      <c r="B103" s="110"/>
      <c r="C103" s="9"/>
      <c r="D103" s="113"/>
      <c r="E103" s="72"/>
      <c r="F103" s="124"/>
    </row>
    <row r="104" spans="1:6" s="2" customFormat="1" x14ac:dyDescent="0.3">
      <c r="A104" s="109" t="s">
        <v>3</v>
      </c>
      <c r="B104" s="13" t="s">
        <v>415</v>
      </c>
      <c r="C104" s="9"/>
      <c r="D104" s="113"/>
      <c r="E104" s="848"/>
      <c r="F104" s="114"/>
    </row>
    <row r="105" spans="1:6" s="2" customFormat="1" ht="57" x14ac:dyDescent="0.3">
      <c r="A105" s="109"/>
      <c r="B105" s="110" t="s">
        <v>416</v>
      </c>
      <c r="C105" s="156" t="s">
        <v>14</v>
      </c>
      <c r="D105" s="113">
        <v>80</v>
      </c>
      <c r="E105" s="76">
        <v>0</v>
      </c>
      <c r="F105" s="124">
        <f>D105*E105</f>
        <v>0</v>
      </c>
    </row>
    <row r="106" spans="1:6" s="2" customFormat="1" x14ac:dyDescent="0.3">
      <c r="A106" s="109"/>
      <c r="B106" s="110"/>
      <c r="C106" s="156"/>
      <c r="D106" s="117"/>
      <c r="E106" s="848"/>
      <c r="F106" s="108"/>
    </row>
    <row r="107" spans="1:6" s="2" customFormat="1" ht="14.4" thickBot="1" x14ac:dyDescent="0.35">
      <c r="A107" s="146"/>
      <c r="B107" s="147" t="s">
        <v>411</v>
      </c>
      <c r="C107" s="148"/>
      <c r="D107" s="148"/>
      <c r="E107" s="853"/>
      <c r="F107" s="149">
        <f>SUM(F96:F105)</f>
        <v>0</v>
      </c>
    </row>
    <row r="108" spans="1:6" s="158" customFormat="1" ht="14.4" thickTop="1" x14ac:dyDescent="0.25">
      <c r="A108" s="150"/>
      <c r="B108" s="151"/>
      <c r="C108" s="152"/>
      <c r="D108" s="153"/>
      <c r="E108" s="845"/>
      <c r="F108" s="154"/>
    </row>
    <row r="109" spans="1:6" s="2" customFormat="1" ht="14.4" x14ac:dyDescent="0.3">
      <c r="A109" s="150"/>
      <c r="B109" s="151"/>
      <c r="C109" s="152"/>
      <c r="D109" s="153"/>
      <c r="E109" s="845"/>
      <c r="F109" s="154"/>
    </row>
    <row r="110" spans="1:6" s="104" customFormat="1" x14ac:dyDescent="0.25">
      <c r="A110" s="100" t="s">
        <v>80</v>
      </c>
      <c r="B110" s="159" t="s">
        <v>198</v>
      </c>
      <c r="C110" s="102"/>
      <c r="D110" s="102"/>
      <c r="E110" s="845"/>
      <c r="F110" s="103"/>
    </row>
    <row r="111" spans="1:6" s="158" customFormat="1" x14ac:dyDescent="0.25">
      <c r="A111" s="100"/>
      <c r="B111" s="159"/>
      <c r="C111" s="102"/>
      <c r="D111" s="102"/>
      <c r="E111" s="845"/>
      <c r="F111" s="103"/>
    </row>
    <row r="112" spans="1:6" x14ac:dyDescent="0.3">
      <c r="A112" s="115" t="s">
        <v>0</v>
      </c>
      <c r="B112" s="13" t="s">
        <v>199</v>
      </c>
      <c r="C112" s="156"/>
      <c r="D112" s="156"/>
      <c r="E112" s="74"/>
      <c r="F112" s="108"/>
    </row>
    <row r="113" spans="1:6" ht="70.8" x14ac:dyDescent="0.3">
      <c r="A113" s="115"/>
      <c r="B113" s="110" t="s">
        <v>299</v>
      </c>
      <c r="C113" s="156"/>
      <c r="D113" s="113"/>
      <c r="E113" s="76"/>
      <c r="F113" s="124"/>
    </row>
    <row r="114" spans="1:6" x14ac:dyDescent="0.3">
      <c r="A114" s="115"/>
      <c r="B114" s="120" t="s">
        <v>417</v>
      </c>
      <c r="C114" s="161" t="s">
        <v>193</v>
      </c>
      <c r="D114" s="135">
        <v>2750</v>
      </c>
      <c r="E114" s="76">
        <v>0</v>
      </c>
      <c r="F114" s="114">
        <f>D114*E114</f>
        <v>0</v>
      </c>
    </row>
    <row r="115" spans="1:6" ht="15.6" x14ac:dyDescent="0.3">
      <c r="A115" s="115"/>
      <c r="B115" s="120" t="s">
        <v>418</v>
      </c>
      <c r="C115" s="161" t="s">
        <v>14</v>
      </c>
      <c r="D115" s="135">
        <v>50</v>
      </c>
      <c r="E115" s="76">
        <v>0</v>
      </c>
      <c r="F115" s="114">
        <f>D115*E115</f>
        <v>0</v>
      </c>
    </row>
    <row r="116" spans="1:6" x14ac:dyDescent="0.3">
      <c r="A116" s="115"/>
      <c r="B116" s="110"/>
      <c r="D116" s="117"/>
      <c r="E116" s="74"/>
      <c r="F116" s="114"/>
    </row>
    <row r="117" spans="1:6" x14ac:dyDescent="0.3">
      <c r="A117" s="115" t="s">
        <v>1</v>
      </c>
      <c r="B117" s="13" t="s">
        <v>203</v>
      </c>
      <c r="C117" s="156"/>
      <c r="D117" s="156"/>
      <c r="E117" s="74"/>
      <c r="F117" s="108"/>
    </row>
    <row r="118" spans="1:6" ht="70.8" x14ac:dyDescent="0.3">
      <c r="A118" s="115"/>
      <c r="B118" s="110" t="s">
        <v>345</v>
      </c>
      <c r="C118" s="156"/>
      <c r="D118" s="113"/>
      <c r="E118" s="76"/>
      <c r="F118" s="124"/>
    </row>
    <row r="119" spans="1:6" ht="15.6" x14ac:dyDescent="0.3">
      <c r="A119" s="115"/>
      <c r="B119" s="120" t="s">
        <v>202</v>
      </c>
      <c r="C119" s="161" t="s">
        <v>97</v>
      </c>
      <c r="D119" s="113">
        <v>11</v>
      </c>
      <c r="E119" s="76">
        <v>0</v>
      </c>
      <c r="F119" s="114">
        <f>D119*E119</f>
        <v>0</v>
      </c>
    </row>
    <row r="120" spans="1:6" x14ac:dyDescent="0.3">
      <c r="A120" s="115"/>
      <c r="B120" s="120" t="s">
        <v>200</v>
      </c>
      <c r="C120" s="161" t="s">
        <v>193</v>
      </c>
      <c r="D120" s="135">
        <v>4070</v>
      </c>
      <c r="E120" s="76">
        <v>0</v>
      </c>
      <c r="F120" s="114">
        <f>D120*E120</f>
        <v>0</v>
      </c>
    </row>
    <row r="121" spans="1:6" ht="15.6" x14ac:dyDescent="0.3">
      <c r="A121" s="115"/>
      <c r="B121" s="120" t="s">
        <v>201</v>
      </c>
      <c r="C121" s="161" t="s">
        <v>14</v>
      </c>
      <c r="D121" s="135">
        <v>37</v>
      </c>
      <c r="E121" s="76">
        <v>0</v>
      </c>
      <c r="F121" s="114">
        <f>D121*E121</f>
        <v>0</v>
      </c>
    </row>
    <row r="122" spans="1:6" x14ac:dyDescent="0.3">
      <c r="A122" s="115"/>
      <c r="B122" s="120"/>
      <c r="C122" s="161"/>
      <c r="D122" s="135"/>
      <c r="E122" s="76"/>
      <c r="F122" s="114"/>
    </row>
    <row r="123" spans="1:6" x14ac:dyDescent="0.3">
      <c r="A123" s="115" t="s">
        <v>2</v>
      </c>
      <c r="B123" s="162" t="s">
        <v>297</v>
      </c>
      <c r="C123" s="161"/>
      <c r="D123" s="135"/>
      <c r="E123" s="76"/>
      <c r="F123" s="114"/>
    </row>
    <row r="124" spans="1:6" ht="70.8" x14ac:dyDescent="0.3">
      <c r="A124" s="7"/>
      <c r="B124" s="162" t="s">
        <v>427</v>
      </c>
      <c r="C124" s="161"/>
      <c r="D124" s="135"/>
      <c r="E124" s="76"/>
      <c r="F124" s="114"/>
    </row>
    <row r="125" spans="1:6" ht="15.6" x14ac:dyDescent="0.3">
      <c r="A125" s="7"/>
      <c r="B125" s="120" t="s">
        <v>202</v>
      </c>
      <c r="C125" s="161" t="s">
        <v>97</v>
      </c>
      <c r="D125" s="113">
        <v>18</v>
      </c>
      <c r="E125" s="76">
        <v>0</v>
      </c>
      <c r="F125" s="114">
        <f>D125*E125</f>
        <v>0</v>
      </c>
    </row>
    <row r="126" spans="1:6" x14ac:dyDescent="0.3">
      <c r="A126" s="7"/>
      <c r="B126" s="120" t="s">
        <v>200</v>
      </c>
      <c r="C126" s="161" t="s">
        <v>193</v>
      </c>
      <c r="D126" s="135">
        <v>200</v>
      </c>
      <c r="E126" s="76">
        <v>0</v>
      </c>
      <c r="F126" s="114">
        <f>D126*E126</f>
        <v>0</v>
      </c>
    </row>
    <row r="127" spans="1:6" ht="15.6" x14ac:dyDescent="0.3">
      <c r="A127" s="7"/>
      <c r="B127" s="120" t="s">
        <v>201</v>
      </c>
      <c r="C127" s="161" t="s">
        <v>14</v>
      </c>
      <c r="D127" s="135">
        <v>2</v>
      </c>
      <c r="E127" s="76">
        <v>0</v>
      </c>
      <c r="F127" s="114">
        <f>D127*E127</f>
        <v>0</v>
      </c>
    </row>
    <row r="128" spans="1:6" x14ac:dyDescent="0.3">
      <c r="A128" s="134"/>
      <c r="B128" s="120"/>
      <c r="C128" s="161"/>
      <c r="D128" s="135"/>
      <c r="E128" s="76"/>
      <c r="F128" s="114"/>
    </row>
    <row r="129" spans="1:6" x14ac:dyDescent="0.3">
      <c r="A129" s="115" t="s">
        <v>3</v>
      </c>
      <c r="B129" s="163" t="s">
        <v>298</v>
      </c>
      <c r="C129" s="161"/>
      <c r="D129" s="135"/>
      <c r="E129" s="76"/>
      <c r="F129" s="114"/>
    </row>
    <row r="130" spans="1:6" ht="84.6" x14ac:dyDescent="0.3">
      <c r="A130" s="115"/>
      <c r="B130" s="110" t="s">
        <v>347</v>
      </c>
      <c r="C130" s="161"/>
      <c r="D130" s="135"/>
      <c r="E130" s="76"/>
      <c r="F130" s="114"/>
    </row>
    <row r="131" spans="1:6" ht="15.6" x14ac:dyDescent="0.3">
      <c r="A131" s="115"/>
      <c r="B131" s="120" t="s">
        <v>202</v>
      </c>
      <c r="C131" s="161" t="s">
        <v>97</v>
      </c>
      <c r="D131" s="113">
        <v>46</v>
      </c>
      <c r="E131" s="76">
        <v>0</v>
      </c>
      <c r="F131" s="114">
        <f>D131*E131</f>
        <v>0</v>
      </c>
    </row>
    <row r="132" spans="1:6" x14ac:dyDescent="0.3">
      <c r="A132" s="115"/>
      <c r="B132" s="120" t="s">
        <v>200</v>
      </c>
      <c r="C132" s="161" t="s">
        <v>193</v>
      </c>
      <c r="D132" s="135">
        <v>1020</v>
      </c>
      <c r="E132" s="76">
        <v>0</v>
      </c>
      <c r="F132" s="114">
        <f>D132*E132</f>
        <v>0</v>
      </c>
    </row>
    <row r="133" spans="1:6" ht="15.6" x14ac:dyDescent="0.3">
      <c r="A133" s="115"/>
      <c r="B133" s="120" t="s">
        <v>201</v>
      </c>
      <c r="C133" s="161" t="s">
        <v>14</v>
      </c>
      <c r="D133" s="135">
        <v>9</v>
      </c>
      <c r="E133" s="76">
        <v>0</v>
      </c>
      <c r="F133" s="114">
        <f>D133*E133</f>
        <v>0</v>
      </c>
    </row>
    <row r="134" spans="1:6" x14ac:dyDescent="0.3">
      <c r="A134" s="115"/>
      <c r="B134" s="110"/>
      <c r="D134" s="117"/>
      <c r="E134" s="74"/>
      <c r="F134" s="114"/>
    </row>
    <row r="135" spans="1:6" x14ac:dyDescent="0.3">
      <c r="A135" s="115" t="s">
        <v>129</v>
      </c>
      <c r="B135" s="13" t="s">
        <v>204</v>
      </c>
      <c r="C135" s="156"/>
      <c r="D135" s="156"/>
      <c r="E135" s="74"/>
      <c r="F135" s="108"/>
    </row>
    <row r="136" spans="1:6" ht="70.8" x14ac:dyDescent="0.3">
      <c r="A136" s="115"/>
      <c r="B136" s="110" t="s">
        <v>346</v>
      </c>
      <c r="C136" s="156"/>
      <c r="D136" s="113"/>
      <c r="E136" s="76"/>
      <c r="F136" s="124"/>
    </row>
    <row r="137" spans="1:6" ht="15.6" x14ac:dyDescent="0.3">
      <c r="A137" s="115"/>
      <c r="B137" s="120" t="s">
        <v>202</v>
      </c>
      <c r="C137" s="161" t="s">
        <v>97</v>
      </c>
      <c r="D137" s="113">
        <v>104</v>
      </c>
      <c r="E137" s="76">
        <v>0</v>
      </c>
      <c r="F137" s="114">
        <f>D137*E137</f>
        <v>0</v>
      </c>
    </row>
    <row r="138" spans="1:6" x14ac:dyDescent="0.3">
      <c r="A138" s="115"/>
      <c r="B138" s="120" t="s">
        <v>200</v>
      </c>
      <c r="C138" s="161" t="s">
        <v>193</v>
      </c>
      <c r="D138" s="135">
        <v>810</v>
      </c>
      <c r="E138" s="76">
        <v>0</v>
      </c>
      <c r="F138" s="114">
        <f>D138*E138</f>
        <v>0</v>
      </c>
    </row>
    <row r="139" spans="1:6" ht="15.6" x14ac:dyDescent="0.3">
      <c r="A139" s="115"/>
      <c r="B139" s="120" t="s">
        <v>201</v>
      </c>
      <c r="C139" s="161" t="s">
        <v>14</v>
      </c>
      <c r="D139" s="135">
        <v>9</v>
      </c>
      <c r="E139" s="76">
        <v>0</v>
      </c>
      <c r="F139" s="114">
        <f>D139*E139</f>
        <v>0</v>
      </c>
    </row>
    <row r="140" spans="1:6" x14ac:dyDescent="0.3">
      <c r="A140" s="115"/>
      <c r="B140" s="110"/>
      <c r="D140" s="117"/>
      <c r="E140" s="74"/>
      <c r="F140" s="114"/>
    </row>
    <row r="141" spans="1:6" x14ac:dyDescent="0.3">
      <c r="A141" s="115" t="s">
        <v>76</v>
      </c>
      <c r="B141" s="13" t="s">
        <v>205</v>
      </c>
      <c r="C141" s="156"/>
      <c r="D141" s="156"/>
      <c r="E141" s="74"/>
      <c r="F141" s="108"/>
    </row>
    <row r="142" spans="1:6" ht="70.8" x14ac:dyDescent="0.3">
      <c r="A142" s="115"/>
      <c r="B142" s="110" t="s">
        <v>348</v>
      </c>
      <c r="C142" s="156"/>
      <c r="D142" s="113"/>
      <c r="E142" s="76"/>
      <c r="F142" s="124"/>
    </row>
    <row r="143" spans="1:6" ht="15.6" x14ac:dyDescent="0.3">
      <c r="A143" s="115"/>
      <c r="B143" s="120" t="s">
        <v>202</v>
      </c>
      <c r="C143" s="161" t="s">
        <v>97</v>
      </c>
      <c r="D143" s="113">
        <v>149</v>
      </c>
      <c r="E143" s="76">
        <v>0</v>
      </c>
      <c r="F143" s="114">
        <f>D143*E143</f>
        <v>0</v>
      </c>
    </row>
    <row r="144" spans="1:6" x14ac:dyDescent="0.3">
      <c r="A144" s="115"/>
      <c r="B144" s="120" t="s">
        <v>200</v>
      </c>
      <c r="C144" s="161" t="s">
        <v>193</v>
      </c>
      <c r="D144" s="135">
        <v>1200</v>
      </c>
      <c r="E144" s="76">
        <v>0</v>
      </c>
      <c r="F144" s="114">
        <f>D144*E144</f>
        <v>0</v>
      </c>
    </row>
    <row r="145" spans="1:6" ht="15.6" x14ac:dyDescent="0.3">
      <c r="A145" s="115"/>
      <c r="B145" s="120" t="s">
        <v>201</v>
      </c>
      <c r="C145" s="161" t="s">
        <v>14</v>
      </c>
      <c r="D145" s="135">
        <v>10</v>
      </c>
      <c r="E145" s="76">
        <v>0</v>
      </c>
      <c r="F145" s="114">
        <f>D145*E145</f>
        <v>0</v>
      </c>
    </row>
    <row r="146" spans="1:6" x14ac:dyDescent="0.3">
      <c r="A146" s="115"/>
      <c r="B146" s="120"/>
      <c r="C146" s="161"/>
      <c r="D146" s="135"/>
      <c r="E146" s="76"/>
      <c r="F146" s="114"/>
    </row>
    <row r="147" spans="1:6" x14ac:dyDescent="0.3">
      <c r="A147" s="115" t="s">
        <v>162</v>
      </c>
      <c r="B147" s="163" t="s">
        <v>372</v>
      </c>
      <c r="C147" s="156"/>
      <c r="D147" s="156"/>
      <c r="E147" s="74"/>
      <c r="F147" s="108"/>
    </row>
    <row r="148" spans="1:6" ht="70.8" x14ac:dyDescent="0.3">
      <c r="A148" s="115"/>
      <c r="B148" s="110" t="s">
        <v>373</v>
      </c>
      <c r="C148" s="156"/>
      <c r="D148" s="113"/>
      <c r="E148" s="76"/>
      <c r="F148" s="124"/>
    </row>
    <row r="149" spans="1:6" ht="15.6" x14ac:dyDescent="0.3">
      <c r="A149" s="115"/>
      <c r="B149" s="120" t="s">
        <v>202</v>
      </c>
      <c r="C149" s="161" t="s">
        <v>97</v>
      </c>
      <c r="D149" s="135">
        <v>68</v>
      </c>
      <c r="E149" s="76">
        <v>0</v>
      </c>
      <c r="F149" s="114">
        <f>D149*E149</f>
        <v>0</v>
      </c>
    </row>
    <row r="150" spans="1:6" x14ac:dyDescent="0.3">
      <c r="A150" s="115"/>
      <c r="B150" s="120" t="s">
        <v>200</v>
      </c>
      <c r="C150" s="161" t="s">
        <v>193</v>
      </c>
      <c r="D150" s="135">
        <v>780</v>
      </c>
      <c r="E150" s="76">
        <v>0</v>
      </c>
      <c r="F150" s="114">
        <f>D150*E150</f>
        <v>0</v>
      </c>
    </row>
    <row r="151" spans="1:6" ht="15.6" x14ac:dyDescent="0.3">
      <c r="A151" s="115"/>
      <c r="B151" s="120" t="s">
        <v>201</v>
      </c>
      <c r="C151" s="161" t="s">
        <v>14</v>
      </c>
      <c r="D151" s="135">
        <v>6.5</v>
      </c>
      <c r="E151" s="76">
        <v>0</v>
      </c>
      <c r="F151" s="114">
        <f>D151*E151</f>
        <v>0</v>
      </c>
    </row>
    <row r="152" spans="1:6" x14ac:dyDescent="0.3">
      <c r="A152" s="115"/>
      <c r="B152" s="110"/>
      <c r="D152" s="117"/>
      <c r="E152" s="74"/>
      <c r="F152" s="114"/>
    </row>
    <row r="153" spans="1:6" x14ac:dyDescent="0.3">
      <c r="A153" s="115" t="s">
        <v>158</v>
      </c>
      <c r="B153" s="13" t="s">
        <v>206</v>
      </c>
      <c r="C153" s="156"/>
      <c r="D153" s="156"/>
      <c r="E153" s="74"/>
      <c r="F153" s="108"/>
    </row>
    <row r="154" spans="1:6" ht="84.6" x14ac:dyDescent="0.3">
      <c r="A154" s="115"/>
      <c r="B154" s="139" t="s">
        <v>349</v>
      </c>
      <c r="C154" s="156"/>
      <c r="D154" s="113"/>
      <c r="E154" s="76"/>
      <c r="F154" s="124"/>
    </row>
    <row r="155" spans="1:6" ht="15.6" x14ac:dyDescent="0.3">
      <c r="A155" s="115"/>
      <c r="B155" s="120" t="s">
        <v>202</v>
      </c>
      <c r="C155" s="161" t="s">
        <v>97</v>
      </c>
      <c r="D155" s="113">
        <v>35</v>
      </c>
      <c r="E155" s="76">
        <v>0</v>
      </c>
      <c r="F155" s="114">
        <f>D155*E155</f>
        <v>0</v>
      </c>
    </row>
    <row r="156" spans="1:6" x14ac:dyDescent="0.3">
      <c r="A156" s="115"/>
      <c r="B156" s="120" t="s">
        <v>200</v>
      </c>
      <c r="C156" s="161" t="s">
        <v>193</v>
      </c>
      <c r="D156" s="135">
        <v>360</v>
      </c>
      <c r="E156" s="76">
        <v>0</v>
      </c>
      <c r="F156" s="114">
        <f>D156*E156</f>
        <v>0</v>
      </c>
    </row>
    <row r="157" spans="1:6" ht="15.6" x14ac:dyDescent="0.3">
      <c r="A157" s="115"/>
      <c r="B157" s="120" t="s">
        <v>201</v>
      </c>
      <c r="C157" s="161" t="s">
        <v>14</v>
      </c>
      <c r="D157" s="135">
        <v>3</v>
      </c>
      <c r="E157" s="76">
        <v>0</v>
      </c>
      <c r="F157" s="114">
        <f>D157*E157</f>
        <v>0</v>
      </c>
    </row>
    <row r="158" spans="1:6" x14ac:dyDescent="0.3">
      <c r="A158" s="115"/>
      <c r="B158" s="110"/>
      <c r="D158" s="117"/>
      <c r="E158" s="74"/>
      <c r="F158" s="114"/>
    </row>
    <row r="159" spans="1:6" x14ac:dyDescent="0.3">
      <c r="A159" s="115" t="s">
        <v>159</v>
      </c>
      <c r="B159" s="163" t="s">
        <v>296</v>
      </c>
      <c r="C159" s="156"/>
      <c r="D159" s="156"/>
      <c r="E159" s="74"/>
      <c r="F159" s="108"/>
    </row>
    <row r="160" spans="1:6" ht="84.6" x14ac:dyDescent="0.3">
      <c r="A160" s="115"/>
      <c r="B160" s="110" t="s">
        <v>300</v>
      </c>
      <c r="C160" s="156"/>
      <c r="D160" s="113"/>
      <c r="E160" s="76"/>
      <c r="F160" s="128"/>
    </row>
    <row r="161" spans="1:6" ht="15.6" x14ac:dyDescent="0.3">
      <c r="A161" s="134"/>
      <c r="B161" s="120" t="s">
        <v>202</v>
      </c>
      <c r="C161" s="161" t="s">
        <v>97</v>
      </c>
      <c r="D161" s="135">
        <v>348</v>
      </c>
      <c r="E161" s="73">
        <v>0</v>
      </c>
      <c r="F161" s="136">
        <f>D161*E161</f>
        <v>0</v>
      </c>
    </row>
    <row r="162" spans="1:6" x14ac:dyDescent="0.3">
      <c r="A162" s="134"/>
      <c r="B162" s="120" t="s">
        <v>200</v>
      </c>
      <c r="C162" s="161" t="s">
        <v>193</v>
      </c>
      <c r="D162" s="135">
        <v>5940</v>
      </c>
      <c r="E162" s="76">
        <v>0</v>
      </c>
      <c r="F162" s="136">
        <f>D162*E162</f>
        <v>0</v>
      </c>
    </row>
    <row r="163" spans="1:6" ht="15.6" x14ac:dyDescent="0.3">
      <c r="A163" s="134"/>
      <c r="B163" s="120" t="s">
        <v>201</v>
      </c>
      <c r="C163" s="161" t="s">
        <v>14</v>
      </c>
      <c r="D163" s="135">
        <v>54</v>
      </c>
      <c r="E163" s="73">
        <v>0</v>
      </c>
      <c r="F163" s="136">
        <f>D163*E163</f>
        <v>0</v>
      </c>
    </row>
    <row r="164" spans="1:6" x14ac:dyDescent="0.3">
      <c r="A164" s="134"/>
      <c r="B164" s="120"/>
      <c r="C164" s="161"/>
      <c r="D164" s="135"/>
      <c r="E164" s="73"/>
      <c r="F164" s="136"/>
    </row>
    <row r="165" spans="1:6" x14ac:dyDescent="0.3">
      <c r="A165" s="115" t="s">
        <v>224</v>
      </c>
      <c r="B165" s="163" t="s">
        <v>421</v>
      </c>
      <c r="C165" s="156"/>
      <c r="D165" s="107"/>
      <c r="E165" s="854"/>
      <c r="F165" s="108"/>
    </row>
    <row r="166" spans="1:6" ht="98.4" x14ac:dyDescent="0.3">
      <c r="A166" s="134"/>
      <c r="B166" s="110" t="s">
        <v>1048</v>
      </c>
      <c r="C166" s="156"/>
      <c r="D166" s="107"/>
      <c r="E166" s="854"/>
      <c r="F166" s="108"/>
    </row>
    <row r="167" spans="1:6" x14ac:dyDescent="0.3">
      <c r="A167" s="134"/>
      <c r="B167" s="120" t="s">
        <v>417</v>
      </c>
      <c r="C167" s="161" t="s">
        <v>193</v>
      </c>
      <c r="D167" s="135">
        <v>1200</v>
      </c>
      <c r="E167" s="76">
        <v>0</v>
      </c>
      <c r="F167" s="136">
        <f>D167*E167</f>
        <v>0</v>
      </c>
    </row>
    <row r="168" spans="1:6" ht="15.6" x14ac:dyDescent="0.3">
      <c r="A168" s="134"/>
      <c r="B168" s="120" t="s">
        <v>418</v>
      </c>
      <c r="C168" s="161" t="s">
        <v>14</v>
      </c>
      <c r="D168" s="113">
        <v>15</v>
      </c>
      <c r="E168" s="76">
        <v>0</v>
      </c>
      <c r="F168" s="124">
        <f>D168*E168</f>
        <v>0</v>
      </c>
    </row>
    <row r="169" spans="1:6" ht="15.6" x14ac:dyDescent="0.3">
      <c r="A169" s="134"/>
      <c r="B169" s="120" t="s">
        <v>419</v>
      </c>
      <c r="C169" s="156" t="s">
        <v>96</v>
      </c>
      <c r="D169" s="113">
        <v>160</v>
      </c>
      <c r="E169" s="76">
        <v>0</v>
      </c>
      <c r="F169" s="124">
        <f>D169*E169</f>
        <v>0</v>
      </c>
    </row>
    <row r="170" spans="1:6" x14ac:dyDescent="0.3">
      <c r="A170" s="134"/>
      <c r="B170" s="120" t="s">
        <v>420</v>
      </c>
      <c r="C170" s="156" t="s">
        <v>7</v>
      </c>
      <c r="D170" s="113">
        <v>25</v>
      </c>
      <c r="E170" s="76">
        <v>0</v>
      </c>
      <c r="F170" s="124">
        <f>D170*E170</f>
        <v>0</v>
      </c>
    </row>
    <row r="171" spans="1:6" x14ac:dyDescent="0.3">
      <c r="A171" s="134"/>
      <c r="B171" s="164"/>
      <c r="C171" s="165"/>
      <c r="D171" s="166"/>
      <c r="E171" s="856"/>
      <c r="F171" s="167"/>
    </row>
    <row r="172" spans="1:6" s="158" customFormat="1" ht="14.4" thickBot="1" x14ac:dyDescent="0.3">
      <c r="A172" s="168"/>
      <c r="B172" s="169" t="s">
        <v>209</v>
      </c>
      <c r="C172" s="170"/>
      <c r="D172" s="170"/>
      <c r="E172" s="857"/>
      <c r="F172" s="149">
        <f>SUM(F114:F170)</f>
        <v>0</v>
      </c>
    </row>
    <row r="173" spans="1:6" s="158" customFormat="1" ht="14.4" thickTop="1" x14ac:dyDescent="0.25">
      <c r="A173" s="150"/>
      <c r="B173" s="151"/>
      <c r="C173" s="152"/>
      <c r="D173" s="153"/>
      <c r="E173" s="845"/>
      <c r="F173" s="154"/>
    </row>
    <row r="174" spans="1:6" s="158" customFormat="1" x14ac:dyDescent="0.25">
      <c r="A174" s="150"/>
      <c r="B174" s="151"/>
      <c r="C174" s="152"/>
      <c r="D174" s="153"/>
      <c r="E174" s="845"/>
      <c r="F174" s="154"/>
    </row>
    <row r="175" spans="1:6" ht="14.4" x14ac:dyDescent="0.3">
      <c r="A175" s="100" t="s">
        <v>81</v>
      </c>
      <c r="B175" s="159" t="s">
        <v>82</v>
      </c>
      <c r="C175" s="102"/>
      <c r="D175" s="102"/>
      <c r="E175" s="845"/>
      <c r="F175" s="103"/>
    </row>
    <row r="176" spans="1:6" s="158" customFormat="1" x14ac:dyDescent="0.25">
      <c r="A176" s="100"/>
      <c r="B176" s="159"/>
      <c r="C176" s="102"/>
      <c r="D176" s="102"/>
      <c r="E176" s="845"/>
      <c r="F176" s="103"/>
    </row>
    <row r="177" spans="1:6" s="158" customFormat="1" ht="14.4" x14ac:dyDescent="0.3">
      <c r="A177" s="115" t="s">
        <v>0</v>
      </c>
      <c r="B177" s="116" t="s">
        <v>207</v>
      </c>
      <c r="C177" s="9"/>
      <c r="D177" s="9"/>
      <c r="E177" s="76"/>
      <c r="F177" s="114"/>
    </row>
    <row r="178" spans="1:6" ht="57" x14ac:dyDescent="0.3">
      <c r="A178" s="109"/>
      <c r="B178" s="139" t="s">
        <v>371</v>
      </c>
      <c r="C178" s="156" t="s">
        <v>14</v>
      </c>
      <c r="D178" s="113">
        <v>98</v>
      </c>
      <c r="E178" s="76">
        <v>0</v>
      </c>
      <c r="F178" s="114">
        <f>D178*E178</f>
        <v>0</v>
      </c>
    </row>
    <row r="179" spans="1:6" x14ac:dyDescent="0.3">
      <c r="A179" s="105"/>
      <c r="B179" s="171"/>
      <c r="C179" s="107"/>
      <c r="D179" s="107"/>
      <c r="E179" s="74"/>
      <c r="F179" s="108"/>
    </row>
    <row r="180" spans="1:6" x14ac:dyDescent="0.3">
      <c r="A180" s="115" t="s">
        <v>1</v>
      </c>
      <c r="B180" s="116" t="s">
        <v>101</v>
      </c>
      <c r="E180" s="76"/>
      <c r="F180" s="114"/>
    </row>
    <row r="181" spans="1:6" ht="57" x14ac:dyDescent="0.3">
      <c r="A181" s="109"/>
      <c r="B181" s="139" t="s">
        <v>1004</v>
      </c>
      <c r="C181" s="156" t="s">
        <v>97</v>
      </c>
      <c r="D181" s="113">
        <v>102</v>
      </c>
      <c r="E181" s="76">
        <v>0</v>
      </c>
      <c r="F181" s="114">
        <f>D181*E181</f>
        <v>0</v>
      </c>
    </row>
    <row r="182" spans="1:6" x14ac:dyDescent="0.3">
      <c r="A182" s="109"/>
      <c r="B182" s="139"/>
      <c r="C182" s="156"/>
      <c r="D182" s="113"/>
      <c r="E182" s="76"/>
      <c r="F182" s="114"/>
    </row>
    <row r="183" spans="1:6" s="2" customFormat="1" x14ac:dyDescent="0.3">
      <c r="A183" s="109" t="s">
        <v>2</v>
      </c>
      <c r="B183" s="116" t="s">
        <v>369</v>
      </c>
      <c r="C183" s="9"/>
      <c r="D183" s="9"/>
      <c r="E183" s="76"/>
      <c r="F183" s="114"/>
    </row>
    <row r="184" spans="1:6" s="2" customFormat="1" ht="70.8" x14ac:dyDescent="0.3">
      <c r="A184" s="109"/>
      <c r="B184" s="139" t="s">
        <v>409</v>
      </c>
      <c r="C184" s="156" t="s">
        <v>370</v>
      </c>
      <c r="D184" s="113">
        <v>8</v>
      </c>
      <c r="E184" s="76">
        <v>0</v>
      </c>
      <c r="F184" s="124">
        <f>D184*E184</f>
        <v>0</v>
      </c>
    </row>
    <row r="185" spans="1:6" s="2" customFormat="1" x14ac:dyDescent="0.3">
      <c r="A185" s="109"/>
      <c r="B185" s="139"/>
      <c r="C185" s="156"/>
      <c r="D185" s="113"/>
      <c r="E185" s="76"/>
      <c r="F185" s="124"/>
    </row>
    <row r="186" spans="1:6" x14ac:dyDescent="0.3">
      <c r="A186" s="115" t="s">
        <v>3</v>
      </c>
      <c r="B186" s="116" t="s">
        <v>102</v>
      </c>
      <c r="C186" s="156"/>
      <c r="D186" s="117"/>
      <c r="E186" s="74"/>
      <c r="F186" s="108"/>
    </row>
    <row r="187" spans="1:6" ht="82.8" x14ac:dyDescent="0.3">
      <c r="A187" s="115"/>
      <c r="B187" s="139" t="s">
        <v>1005</v>
      </c>
      <c r="C187" s="172" t="s">
        <v>5</v>
      </c>
      <c r="D187" s="173">
        <v>6</v>
      </c>
      <c r="E187" s="76">
        <v>0</v>
      </c>
      <c r="F187" s="114">
        <f>D187*E187</f>
        <v>0</v>
      </c>
    </row>
    <row r="188" spans="1:6" x14ac:dyDescent="0.3">
      <c r="A188" s="105"/>
      <c r="B188" s="171"/>
      <c r="C188" s="107"/>
      <c r="D188" s="107"/>
      <c r="E188" s="74"/>
      <c r="F188" s="108"/>
    </row>
    <row r="189" spans="1:6" x14ac:dyDescent="0.3">
      <c r="A189" s="115" t="s">
        <v>129</v>
      </c>
      <c r="B189" s="129" t="s">
        <v>83</v>
      </c>
      <c r="C189" s="156"/>
      <c r="D189" s="117"/>
      <c r="E189" s="74"/>
      <c r="F189" s="108"/>
    </row>
    <row r="190" spans="1:6" ht="165.6" x14ac:dyDescent="0.3">
      <c r="A190" s="115"/>
      <c r="B190" s="162" t="s">
        <v>212</v>
      </c>
      <c r="C190" s="156" t="s">
        <v>96</v>
      </c>
      <c r="D190" s="117">
        <v>1088</v>
      </c>
      <c r="E190" s="76">
        <v>0</v>
      </c>
      <c r="F190" s="114">
        <f>D190*E190</f>
        <v>0</v>
      </c>
    </row>
    <row r="191" spans="1:6" x14ac:dyDescent="0.3">
      <c r="A191" s="105"/>
      <c r="B191" s="171"/>
      <c r="C191" s="107"/>
      <c r="D191" s="107"/>
      <c r="E191" s="74"/>
      <c r="F191" s="108"/>
    </row>
    <row r="192" spans="1:6" x14ac:dyDescent="0.3">
      <c r="A192" s="115" t="s">
        <v>76</v>
      </c>
      <c r="B192" s="129" t="s">
        <v>208</v>
      </c>
      <c r="C192" s="156"/>
      <c r="D192" s="117"/>
      <c r="E192" s="74"/>
      <c r="F192" s="108"/>
    </row>
    <row r="193" spans="1:6" ht="139.80000000000001" x14ac:dyDescent="0.3">
      <c r="A193" s="115"/>
      <c r="B193" s="162" t="s">
        <v>1006</v>
      </c>
      <c r="C193" s="156" t="s">
        <v>96</v>
      </c>
      <c r="D193" s="117">
        <v>385</v>
      </c>
      <c r="E193" s="76">
        <v>0</v>
      </c>
      <c r="F193" s="114">
        <f>D193*E193</f>
        <v>0</v>
      </c>
    </row>
    <row r="194" spans="1:6" x14ac:dyDescent="0.3">
      <c r="A194" s="115"/>
      <c r="B194" s="139"/>
      <c r="C194" s="156"/>
      <c r="D194" s="174"/>
      <c r="E194" s="835"/>
    </row>
    <row r="195" spans="1:6" x14ac:dyDescent="0.3">
      <c r="A195" s="115" t="s">
        <v>162</v>
      </c>
      <c r="B195" s="129" t="s">
        <v>84</v>
      </c>
      <c r="C195" s="156"/>
      <c r="D195" s="117"/>
      <c r="E195" s="74"/>
      <c r="F195" s="108"/>
    </row>
    <row r="196" spans="1:6" ht="84.6" x14ac:dyDescent="0.3">
      <c r="A196" s="115"/>
      <c r="B196" s="139" t="s">
        <v>422</v>
      </c>
      <c r="C196" s="156"/>
      <c r="D196" s="117"/>
      <c r="E196" s="74"/>
      <c r="F196" s="108"/>
    </row>
    <row r="197" spans="1:6" ht="15.6" x14ac:dyDescent="0.3">
      <c r="A197" s="115"/>
      <c r="B197" s="176" t="s">
        <v>423</v>
      </c>
      <c r="C197" s="161" t="s">
        <v>96</v>
      </c>
      <c r="D197" s="177">
        <v>220</v>
      </c>
      <c r="E197" s="76">
        <v>0</v>
      </c>
      <c r="F197" s="114">
        <f>D197*E197</f>
        <v>0</v>
      </c>
    </row>
    <row r="198" spans="1:6" ht="15.6" x14ac:dyDescent="0.3">
      <c r="A198" s="115"/>
      <c r="B198" s="176" t="s">
        <v>1007</v>
      </c>
      <c r="C198" s="161" t="s">
        <v>96</v>
      </c>
      <c r="D198" s="177">
        <v>220</v>
      </c>
      <c r="E198" s="76">
        <v>0</v>
      </c>
      <c r="F198" s="114">
        <f>D198*E198</f>
        <v>0</v>
      </c>
    </row>
    <row r="199" spans="1:6" x14ac:dyDescent="0.3">
      <c r="A199" s="115"/>
      <c r="B199" s="176"/>
      <c r="C199" s="161"/>
      <c r="D199" s="177"/>
      <c r="E199" s="76"/>
      <c r="F199" s="114"/>
    </row>
    <row r="200" spans="1:6" ht="14.4" thickBot="1" x14ac:dyDescent="0.35">
      <c r="A200" s="168"/>
      <c r="B200" s="169" t="s">
        <v>85</v>
      </c>
      <c r="C200" s="170"/>
      <c r="D200" s="170"/>
      <c r="E200" s="857"/>
      <c r="F200" s="149">
        <f>SUM(F178:F198)</f>
        <v>0</v>
      </c>
    </row>
    <row r="201" spans="1:6" ht="14.4" thickTop="1" x14ac:dyDescent="0.3">
      <c r="A201" s="178"/>
      <c r="B201" s="179"/>
      <c r="C201" s="180"/>
      <c r="D201" s="180"/>
      <c r="E201" s="858"/>
      <c r="F201" s="181"/>
    </row>
    <row r="202" spans="1:6" x14ac:dyDescent="0.3">
      <c r="A202" s="178"/>
      <c r="B202" s="179"/>
      <c r="C202" s="180"/>
      <c r="D202" s="180"/>
      <c r="E202" s="858"/>
      <c r="F202" s="181"/>
    </row>
    <row r="203" spans="1:6" ht="14.4" x14ac:dyDescent="0.3">
      <c r="A203" s="100" t="s">
        <v>86</v>
      </c>
      <c r="B203" s="159" t="s">
        <v>87</v>
      </c>
      <c r="C203" s="102"/>
      <c r="D203" s="102"/>
      <c r="E203" s="845"/>
      <c r="F203" s="103"/>
    </row>
    <row r="204" spans="1:6" s="158" customFormat="1" ht="14.4" x14ac:dyDescent="0.3">
      <c r="A204" s="105"/>
      <c r="B204" s="171"/>
      <c r="C204" s="107"/>
      <c r="D204" s="107"/>
      <c r="E204" s="74"/>
      <c r="F204" s="108"/>
    </row>
    <row r="205" spans="1:6" s="158" customFormat="1" x14ac:dyDescent="0.25">
      <c r="A205" s="109" t="s">
        <v>0</v>
      </c>
      <c r="B205" s="129" t="s">
        <v>88</v>
      </c>
      <c r="C205" s="121"/>
      <c r="D205" s="135"/>
      <c r="E205" s="73"/>
      <c r="F205" s="136"/>
    </row>
    <row r="206" spans="1:6" ht="70.8" x14ac:dyDescent="0.3">
      <c r="B206" s="110" t="s">
        <v>131</v>
      </c>
      <c r="C206" s="9" t="s">
        <v>15</v>
      </c>
      <c r="D206" s="113">
        <v>400</v>
      </c>
      <c r="E206" s="76">
        <v>0</v>
      </c>
      <c r="F206" s="114">
        <f>D206*E206</f>
        <v>0</v>
      </c>
    </row>
    <row r="207" spans="1:6" x14ac:dyDescent="0.3">
      <c r="B207" s="86"/>
      <c r="D207" s="113"/>
      <c r="E207" s="76"/>
      <c r="F207" s="114"/>
    </row>
    <row r="208" spans="1:6" s="182" customFormat="1" x14ac:dyDescent="0.25">
      <c r="A208" s="109" t="s">
        <v>1</v>
      </c>
      <c r="B208" s="86" t="s">
        <v>211</v>
      </c>
      <c r="C208" s="121"/>
      <c r="D208" s="135"/>
      <c r="E208" s="73"/>
      <c r="F208" s="136"/>
    </row>
    <row r="209" spans="1:6" s="182" customFormat="1" ht="112.2" x14ac:dyDescent="0.3">
      <c r="A209" s="160"/>
      <c r="B209" s="183" t="s">
        <v>1008</v>
      </c>
      <c r="C209" s="9" t="s">
        <v>15</v>
      </c>
      <c r="D209" s="113">
        <v>222</v>
      </c>
      <c r="E209" s="76">
        <v>0</v>
      </c>
      <c r="F209" s="114">
        <f>D209*E209</f>
        <v>0</v>
      </c>
    </row>
    <row r="210" spans="1:6" s="182" customFormat="1" x14ac:dyDescent="0.3">
      <c r="A210" s="160"/>
      <c r="B210" s="183"/>
      <c r="C210" s="9"/>
      <c r="D210" s="113"/>
      <c r="E210" s="76"/>
      <c r="F210" s="114"/>
    </row>
    <row r="211" spans="1:6" s="182" customFormat="1" x14ac:dyDescent="0.3">
      <c r="A211" s="109" t="s">
        <v>2</v>
      </c>
      <c r="B211" s="86" t="s">
        <v>435</v>
      </c>
      <c r="C211" s="6"/>
      <c r="D211" s="6"/>
      <c r="E211" s="850"/>
      <c r="F211" s="124"/>
    </row>
    <row r="212" spans="1:6" s="182" customFormat="1" ht="139.80000000000001" x14ac:dyDescent="0.3">
      <c r="A212" s="86"/>
      <c r="B212" s="183" t="s">
        <v>1025</v>
      </c>
      <c r="C212" s="9" t="s">
        <v>15</v>
      </c>
      <c r="D212" s="113">
        <v>90</v>
      </c>
      <c r="E212" s="76">
        <v>0</v>
      </c>
      <c r="F212" s="114">
        <f>D212*E212</f>
        <v>0</v>
      </c>
    </row>
    <row r="213" spans="1:6" s="182" customFormat="1" x14ac:dyDescent="0.3">
      <c r="A213" s="160"/>
      <c r="B213" s="86"/>
      <c r="C213" s="9"/>
      <c r="D213" s="113"/>
      <c r="E213" s="76"/>
      <c r="F213" s="114"/>
    </row>
    <row r="214" spans="1:6" s="182" customFormat="1" x14ac:dyDescent="0.25">
      <c r="A214" s="109" t="s">
        <v>3</v>
      </c>
      <c r="B214" s="129" t="s">
        <v>213</v>
      </c>
      <c r="C214" s="121"/>
      <c r="D214" s="135"/>
      <c r="E214" s="73"/>
      <c r="F214" s="136"/>
    </row>
    <row r="215" spans="1:6" s="182" customFormat="1" ht="153.6" x14ac:dyDescent="0.3">
      <c r="A215" s="160"/>
      <c r="B215" s="139" t="s">
        <v>1009</v>
      </c>
      <c r="C215" s="9" t="s">
        <v>15</v>
      </c>
      <c r="D215" s="113">
        <v>235</v>
      </c>
      <c r="E215" s="76">
        <v>0</v>
      </c>
      <c r="F215" s="114">
        <f>D215*E215</f>
        <v>0</v>
      </c>
    </row>
    <row r="216" spans="1:6" s="182" customFormat="1" x14ac:dyDescent="0.3">
      <c r="A216" s="160"/>
      <c r="B216" s="139"/>
      <c r="C216" s="9"/>
      <c r="D216" s="113"/>
      <c r="E216" s="76"/>
      <c r="F216" s="114"/>
    </row>
    <row r="217" spans="1:6" s="182" customFormat="1" ht="14.4" thickBot="1" x14ac:dyDescent="0.3">
      <c r="A217" s="146"/>
      <c r="B217" s="147" t="s">
        <v>89</v>
      </c>
      <c r="C217" s="148"/>
      <c r="D217" s="148"/>
      <c r="E217" s="853"/>
      <c r="F217" s="149">
        <f>SUM(F206:F215)</f>
        <v>0</v>
      </c>
    </row>
    <row r="218" spans="1:6" s="182" customFormat="1" ht="14.4" thickTop="1" x14ac:dyDescent="0.25">
      <c r="A218" s="150"/>
      <c r="B218" s="184"/>
      <c r="C218" s="185"/>
      <c r="D218" s="185"/>
      <c r="E218" s="845"/>
      <c r="F218" s="103"/>
    </row>
    <row r="219" spans="1:6" s="182" customFormat="1" x14ac:dyDescent="0.25">
      <c r="A219" s="150"/>
      <c r="B219" s="184"/>
      <c r="C219" s="185"/>
      <c r="D219" s="185"/>
      <c r="E219" s="845"/>
      <c r="F219" s="103"/>
    </row>
    <row r="220" spans="1:6" s="189" customFormat="1" x14ac:dyDescent="0.25">
      <c r="A220" s="186" t="s">
        <v>90</v>
      </c>
      <c r="B220" s="179" t="s">
        <v>215</v>
      </c>
      <c r="C220" s="187"/>
      <c r="D220" s="186"/>
      <c r="E220" s="859"/>
      <c r="F220" s="188"/>
    </row>
    <row r="221" spans="1:6" s="189" customFormat="1" ht="14.4" x14ac:dyDescent="0.3">
      <c r="A221" s="2"/>
      <c r="B221" s="2"/>
      <c r="C221" s="6"/>
      <c r="D221" s="6"/>
      <c r="E221" s="72"/>
      <c r="F221" s="124"/>
    </row>
    <row r="222" spans="1:6" s="189" customFormat="1" ht="14.4" x14ac:dyDescent="0.3">
      <c r="A222" s="109" t="s">
        <v>0</v>
      </c>
      <c r="B222" s="86" t="s">
        <v>302</v>
      </c>
      <c r="C222" s="6"/>
      <c r="D222" s="6"/>
      <c r="E222" s="72"/>
      <c r="F222" s="124"/>
    </row>
    <row r="223" spans="1:6" ht="112.2" x14ac:dyDescent="0.3">
      <c r="A223" s="109"/>
      <c r="B223" s="86" t="s">
        <v>1026</v>
      </c>
      <c r="C223" s="9" t="s">
        <v>168</v>
      </c>
      <c r="D223" s="113">
        <v>14</v>
      </c>
      <c r="E223" s="76">
        <v>0</v>
      </c>
      <c r="F223" s="114">
        <f>D223*E223</f>
        <v>0</v>
      </c>
    </row>
    <row r="224" spans="1:6" x14ac:dyDescent="0.3">
      <c r="B224" s="86"/>
      <c r="D224" s="113"/>
      <c r="E224" s="76"/>
      <c r="F224" s="114"/>
    </row>
    <row r="225" spans="1:6" x14ac:dyDescent="0.3">
      <c r="A225" s="109" t="s">
        <v>1</v>
      </c>
      <c r="B225" s="129" t="s">
        <v>210</v>
      </c>
      <c r="C225" s="121"/>
      <c r="D225" s="135"/>
      <c r="E225" s="73"/>
      <c r="F225" s="136"/>
    </row>
    <row r="226" spans="1:6" s="182" customFormat="1" ht="57" x14ac:dyDescent="0.3">
      <c r="A226" s="160"/>
      <c r="B226" s="86" t="s">
        <v>424</v>
      </c>
      <c r="C226" s="9" t="s">
        <v>15</v>
      </c>
      <c r="D226" s="113">
        <v>430</v>
      </c>
      <c r="E226" s="76">
        <v>0</v>
      </c>
      <c r="F226" s="114">
        <f>D226*E226</f>
        <v>0</v>
      </c>
    </row>
    <row r="227" spans="1:6" s="182" customFormat="1" x14ac:dyDescent="0.3">
      <c r="A227" s="160"/>
      <c r="B227" s="86"/>
      <c r="C227" s="9"/>
      <c r="D227" s="113"/>
      <c r="E227" s="76"/>
      <c r="F227" s="114"/>
    </row>
    <row r="228" spans="1:6" ht="14.4" thickBot="1" x14ac:dyDescent="0.35">
      <c r="A228" s="146"/>
      <c r="B228" s="147" t="s">
        <v>216</v>
      </c>
      <c r="C228" s="148"/>
      <c r="D228" s="148"/>
      <c r="E228" s="860"/>
      <c r="F228" s="149">
        <f>SUM(F223:F226)</f>
        <v>0</v>
      </c>
    </row>
    <row r="229" spans="1:6" s="158" customFormat="1" ht="14.4" thickTop="1" x14ac:dyDescent="0.25">
      <c r="A229" s="150"/>
      <c r="B229" s="184"/>
      <c r="C229" s="185"/>
      <c r="D229" s="185"/>
      <c r="E229" s="845"/>
      <c r="F229" s="103"/>
    </row>
    <row r="230" spans="1:6" s="158" customFormat="1" x14ac:dyDescent="0.25">
      <c r="A230" s="150"/>
      <c r="B230" s="184"/>
      <c r="C230" s="185"/>
      <c r="D230" s="185"/>
      <c r="E230" s="845"/>
      <c r="F230" s="103"/>
    </row>
    <row r="231" spans="1:6" s="158" customFormat="1" x14ac:dyDescent="0.25">
      <c r="A231" s="186" t="s">
        <v>110</v>
      </c>
      <c r="B231" s="190" t="s">
        <v>217</v>
      </c>
      <c r="C231" s="187"/>
      <c r="D231" s="186"/>
      <c r="E231" s="859"/>
      <c r="F231" s="188"/>
    </row>
    <row r="232" spans="1:6" x14ac:dyDescent="0.3">
      <c r="A232" s="2"/>
      <c r="B232" s="2"/>
      <c r="C232" s="6"/>
      <c r="D232" s="6"/>
      <c r="E232" s="72"/>
      <c r="F232" s="124"/>
    </row>
    <row r="233" spans="1:6" x14ac:dyDescent="0.3">
      <c r="A233" s="109" t="s">
        <v>0</v>
      </c>
      <c r="B233" s="86" t="s">
        <v>169</v>
      </c>
      <c r="C233" s="107"/>
      <c r="D233" s="107"/>
      <c r="E233" s="74"/>
      <c r="F233" s="191"/>
    </row>
    <row r="234" spans="1:6" ht="96.6" x14ac:dyDescent="0.3">
      <c r="A234" s="105"/>
      <c r="B234" s="110" t="s">
        <v>425</v>
      </c>
      <c r="C234" s="9" t="s">
        <v>7</v>
      </c>
      <c r="D234" s="113">
        <v>16</v>
      </c>
      <c r="E234" s="76">
        <v>0</v>
      </c>
      <c r="F234" s="114">
        <f>D234*E234</f>
        <v>0</v>
      </c>
    </row>
    <row r="235" spans="1:6" x14ac:dyDescent="0.3">
      <c r="A235" s="105"/>
      <c r="B235" s="110"/>
      <c r="D235" s="113"/>
      <c r="E235" s="76"/>
    </row>
    <row r="236" spans="1:6" x14ac:dyDescent="0.3">
      <c r="A236" s="109" t="s">
        <v>1</v>
      </c>
      <c r="B236" s="86" t="s">
        <v>375</v>
      </c>
      <c r="C236" s="107"/>
      <c r="D236" s="107"/>
      <c r="E236" s="74"/>
      <c r="F236" s="191"/>
    </row>
    <row r="237" spans="1:6" ht="96.6" x14ac:dyDescent="0.3">
      <c r="A237" s="105"/>
      <c r="B237" s="110" t="s">
        <v>426</v>
      </c>
      <c r="C237" s="9" t="s">
        <v>7</v>
      </c>
      <c r="D237" s="113">
        <v>25</v>
      </c>
      <c r="E237" s="76">
        <v>0</v>
      </c>
      <c r="F237" s="114">
        <f>D237*E237</f>
        <v>0</v>
      </c>
    </row>
    <row r="238" spans="1:6" x14ac:dyDescent="0.3">
      <c r="A238" s="105"/>
      <c r="B238" s="110"/>
      <c r="D238" s="113"/>
      <c r="E238" s="76"/>
      <c r="F238" s="114"/>
    </row>
    <row r="239" spans="1:6" x14ac:dyDescent="0.3">
      <c r="A239" s="109" t="s">
        <v>2</v>
      </c>
      <c r="B239" s="86" t="s">
        <v>374</v>
      </c>
      <c r="C239" s="111"/>
      <c r="E239" s="846"/>
      <c r="F239" s="112"/>
    </row>
    <row r="240" spans="1:6" ht="96.6" x14ac:dyDescent="0.3">
      <c r="A240" s="105"/>
      <c r="B240" s="110" t="s">
        <v>408</v>
      </c>
      <c r="C240" s="9" t="s">
        <v>7</v>
      </c>
      <c r="D240" s="113">
        <v>110</v>
      </c>
      <c r="E240" s="76">
        <v>0</v>
      </c>
      <c r="F240" s="114">
        <f>D240*E240</f>
        <v>0</v>
      </c>
    </row>
    <row r="241" spans="1:6" x14ac:dyDescent="0.3">
      <c r="A241" s="105"/>
      <c r="B241" s="110"/>
      <c r="E241" s="76"/>
    </row>
    <row r="242" spans="1:6" x14ac:dyDescent="0.3">
      <c r="A242" s="109" t="s">
        <v>3</v>
      </c>
      <c r="B242" s="86" t="s">
        <v>170</v>
      </c>
      <c r="C242" s="111"/>
      <c r="E242" s="846"/>
      <c r="F242" s="112"/>
    </row>
    <row r="243" spans="1:6" ht="98.4" x14ac:dyDescent="0.3">
      <c r="A243" s="105"/>
      <c r="B243" s="110" t="s">
        <v>303</v>
      </c>
      <c r="C243" s="156" t="s">
        <v>96</v>
      </c>
      <c r="D243" s="117">
        <v>430</v>
      </c>
      <c r="E243" s="76">
        <v>0</v>
      </c>
      <c r="F243" s="114">
        <f>D243*E243</f>
        <v>0</v>
      </c>
    </row>
    <row r="244" spans="1:6" x14ac:dyDescent="0.3">
      <c r="A244" s="105"/>
      <c r="B244" s="110"/>
      <c r="C244" s="156"/>
      <c r="D244" s="117"/>
      <c r="E244" s="76"/>
      <c r="F244" s="114"/>
    </row>
    <row r="245" spans="1:6" ht="14.4" thickBot="1" x14ac:dyDescent="0.35">
      <c r="A245" s="146"/>
      <c r="B245" s="147" t="s">
        <v>218</v>
      </c>
      <c r="C245" s="148"/>
      <c r="D245" s="148"/>
      <c r="E245" s="860"/>
      <c r="F245" s="149">
        <f>SUM(F234:F243)</f>
        <v>0</v>
      </c>
    </row>
    <row r="246" spans="1:6" s="158" customFormat="1" ht="14.4" thickTop="1" x14ac:dyDescent="0.25">
      <c r="A246" s="150"/>
      <c r="B246" s="184"/>
      <c r="C246" s="185"/>
      <c r="D246" s="185"/>
      <c r="E246" s="845"/>
      <c r="F246" s="103"/>
    </row>
    <row r="247" spans="1:6" s="158" customFormat="1" x14ac:dyDescent="0.25">
      <c r="A247" s="150"/>
      <c r="B247" s="184"/>
      <c r="C247" s="185"/>
      <c r="D247" s="185"/>
      <c r="E247" s="845"/>
      <c r="F247" s="103"/>
    </row>
    <row r="248" spans="1:6" s="158" customFormat="1" x14ac:dyDescent="0.25">
      <c r="A248" s="100" t="s">
        <v>111</v>
      </c>
      <c r="B248" s="159" t="s">
        <v>185</v>
      </c>
      <c r="C248" s="102"/>
      <c r="D248" s="102"/>
      <c r="E248" s="845"/>
      <c r="F248" s="103"/>
    </row>
    <row r="249" spans="1:6" x14ac:dyDescent="0.3">
      <c r="A249" s="115"/>
      <c r="B249" s="192"/>
      <c r="C249" s="156"/>
      <c r="D249" s="156"/>
      <c r="E249" s="74"/>
      <c r="F249" s="108"/>
    </row>
    <row r="250" spans="1:6" x14ac:dyDescent="0.3">
      <c r="A250" s="115" t="s">
        <v>0</v>
      </c>
      <c r="B250" s="13" t="s">
        <v>171</v>
      </c>
      <c r="E250" s="76"/>
    </row>
    <row r="251" spans="1:6" s="158" customFormat="1" ht="57" x14ac:dyDescent="0.3">
      <c r="A251" s="115"/>
      <c r="B251" s="116" t="s">
        <v>1010</v>
      </c>
      <c r="C251" s="156" t="s">
        <v>97</v>
      </c>
      <c r="D251" s="117">
        <v>144</v>
      </c>
      <c r="E251" s="76">
        <v>0</v>
      </c>
      <c r="F251" s="114">
        <f>D251*E251</f>
        <v>0</v>
      </c>
    </row>
    <row r="252" spans="1:6" x14ac:dyDescent="0.3">
      <c r="A252" s="105"/>
      <c r="B252" s="171"/>
      <c r="C252" s="107"/>
      <c r="D252" s="107"/>
      <c r="E252" s="74"/>
      <c r="F252" s="191"/>
    </row>
    <row r="253" spans="1:6" x14ac:dyDescent="0.3">
      <c r="A253" s="115" t="s">
        <v>1</v>
      </c>
      <c r="B253" s="13" t="s">
        <v>172</v>
      </c>
      <c r="E253" s="76"/>
    </row>
    <row r="254" spans="1:6" ht="70.8" x14ac:dyDescent="0.3">
      <c r="A254" s="105"/>
      <c r="B254" s="110" t="s">
        <v>1011</v>
      </c>
      <c r="C254" s="156" t="s">
        <v>97</v>
      </c>
      <c r="D254" s="117">
        <v>144</v>
      </c>
      <c r="E254" s="76">
        <v>0</v>
      </c>
      <c r="F254" s="114">
        <f>D254*E254</f>
        <v>0</v>
      </c>
    </row>
    <row r="255" spans="1:6" x14ac:dyDescent="0.3">
      <c r="A255" s="105"/>
      <c r="B255" s="171"/>
      <c r="C255" s="107"/>
      <c r="D255" s="107"/>
      <c r="E255" s="74"/>
      <c r="F255" s="191"/>
    </row>
    <row r="256" spans="1:6" x14ac:dyDescent="0.3">
      <c r="A256" s="115" t="s">
        <v>2</v>
      </c>
      <c r="B256" s="193" t="s">
        <v>173</v>
      </c>
      <c r="C256" s="156"/>
      <c r="D256" s="156"/>
      <c r="E256" s="74"/>
      <c r="F256" s="191"/>
    </row>
    <row r="257" spans="1:6" ht="209.4" customHeight="1" x14ac:dyDescent="0.3">
      <c r="A257" s="115"/>
      <c r="B257" s="194" t="s">
        <v>428</v>
      </c>
      <c r="C257" s="156"/>
      <c r="D257" s="156"/>
      <c r="E257" s="74"/>
      <c r="F257" s="191"/>
    </row>
    <row r="258" spans="1:6" ht="15.6" x14ac:dyDescent="0.3">
      <c r="A258" s="134"/>
      <c r="B258" s="163" t="s">
        <v>376</v>
      </c>
      <c r="C258" s="121" t="s">
        <v>15</v>
      </c>
      <c r="D258" s="117">
        <v>260</v>
      </c>
      <c r="E258" s="76">
        <v>0</v>
      </c>
      <c r="F258" s="114">
        <f>D258*E258</f>
        <v>0</v>
      </c>
    </row>
    <row r="259" spans="1:6" ht="15.6" x14ac:dyDescent="0.3">
      <c r="A259" s="134"/>
      <c r="B259" s="163" t="s">
        <v>429</v>
      </c>
      <c r="C259" s="121" t="s">
        <v>15</v>
      </c>
      <c r="D259" s="117">
        <v>20</v>
      </c>
      <c r="E259" s="76">
        <v>0</v>
      </c>
      <c r="F259" s="114">
        <f>D259*E259</f>
        <v>0</v>
      </c>
    </row>
    <row r="260" spans="1:6" x14ac:dyDescent="0.3">
      <c r="A260" s="115"/>
      <c r="B260" s="193"/>
      <c r="C260" s="156"/>
      <c r="D260" s="117"/>
      <c r="E260" s="74"/>
      <c r="F260" s="191"/>
    </row>
    <row r="261" spans="1:6" x14ac:dyDescent="0.3">
      <c r="A261" s="115" t="s">
        <v>3</v>
      </c>
      <c r="B261" s="13" t="s">
        <v>174</v>
      </c>
      <c r="E261" s="76"/>
    </row>
    <row r="262" spans="1:6" ht="98.4" x14ac:dyDescent="0.3">
      <c r="A262" s="115"/>
      <c r="B262" s="116" t="s">
        <v>178</v>
      </c>
      <c r="C262" s="156" t="s">
        <v>97</v>
      </c>
      <c r="D262" s="117">
        <v>260</v>
      </c>
      <c r="E262" s="76">
        <v>0</v>
      </c>
      <c r="F262" s="114">
        <f>D262*E262</f>
        <v>0</v>
      </c>
    </row>
    <row r="263" spans="1:6" x14ac:dyDescent="0.3">
      <c r="A263" s="115"/>
      <c r="B263" s="13"/>
      <c r="C263" s="156"/>
      <c r="D263" s="117"/>
      <c r="E263" s="74"/>
      <c r="F263" s="191"/>
    </row>
    <row r="264" spans="1:6" x14ac:dyDescent="0.3">
      <c r="A264" s="115" t="s">
        <v>129</v>
      </c>
      <c r="B264" s="13" t="s">
        <v>175</v>
      </c>
      <c r="E264" s="76"/>
    </row>
    <row r="265" spans="1:6" ht="112.2" x14ac:dyDescent="0.3">
      <c r="A265" s="115"/>
      <c r="B265" s="110" t="s">
        <v>1012</v>
      </c>
      <c r="C265" s="156" t="s">
        <v>97</v>
      </c>
      <c r="D265" s="117">
        <v>20</v>
      </c>
      <c r="E265" s="76">
        <v>0</v>
      </c>
      <c r="F265" s="114">
        <f>D265*E265</f>
        <v>0</v>
      </c>
    </row>
    <row r="266" spans="1:6" x14ac:dyDescent="0.3">
      <c r="A266" s="115"/>
      <c r="B266" s="110"/>
      <c r="C266" s="156"/>
      <c r="D266" s="117"/>
      <c r="E266" s="74"/>
      <c r="F266" s="191"/>
    </row>
    <row r="267" spans="1:6" x14ac:dyDescent="0.3">
      <c r="A267" s="115" t="s">
        <v>76</v>
      </c>
      <c r="B267" s="116" t="s">
        <v>176</v>
      </c>
      <c r="C267" s="111"/>
      <c r="E267" s="846"/>
      <c r="F267" s="112"/>
    </row>
    <row r="268" spans="1:6" ht="98.4" x14ac:dyDescent="0.3">
      <c r="A268" s="115"/>
      <c r="B268" s="116" t="s">
        <v>177</v>
      </c>
      <c r="C268" s="156" t="s">
        <v>97</v>
      </c>
      <c r="D268" s="117">
        <v>480</v>
      </c>
      <c r="E268" s="76">
        <v>0</v>
      </c>
      <c r="F268" s="114">
        <f>D268*E268</f>
        <v>0</v>
      </c>
    </row>
    <row r="269" spans="1:6" x14ac:dyDescent="0.3">
      <c r="A269" s="115"/>
      <c r="B269" s="116"/>
      <c r="C269" s="156"/>
      <c r="D269" s="117"/>
      <c r="E269" s="76"/>
      <c r="F269" s="114"/>
    </row>
    <row r="270" spans="1:6" ht="14.4" thickBot="1" x14ac:dyDescent="0.35">
      <c r="A270" s="146"/>
      <c r="B270" s="147" t="s">
        <v>186</v>
      </c>
      <c r="C270" s="148"/>
      <c r="D270" s="148"/>
      <c r="E270" s="860"/>
      <c r="F270" s="149">
        <f>SUM(F251:F268)</f>
        <v>0</v>
      </c>
    </row>
    <row r="271" spans="1:6" s="158" customFormat="1" ht="14.4" thickTop="1" x14ac:dyDescent="0.25">
      <c r="A271" s="150"/>
      <c r="B271" s="184"/>
      <c r="C271" s="185"/>
      <c r="D271" s="185"/>
      <c r="E271" s="845"/>
      <c r="F271" s="103"/>
    </row>
    <row r="272" spans="1:6" s="158" customFormat="1" x14ac:dyDescent="0.25">
      <c r="A272" s="150"/>
      <c r="B272" s="184"/>
      <c r="C272" s="185"/>
      <c r="D272" s="185"/>
      <c r="E272" s="845"/>
      <c r="F272" s="103"/>
    </row>
    <row r="273" spans="1:6" s="158" customFormat="1" x14ac:dyDescent="0.25">
      <c r="A273" s="100" t="s">
        <v>112</v>
      </c>
      <c r="B273" s="159" t="s">
        <v>407</v>
      </c>
      <c r="C273" s="102"/>
      <c r="D273" s="102"/>
      <c r="E273" s="845"/>
      <c r="F273" s="103"/>
    </row>
    <row r="274" spans="1:6" s="158" customFormat="1" x14ac:dyDescent="0.25">
      <c r="A274" s="100"/>
      <c r="B274" s="159"/>
      <c r="C274" s="102"/>
      <c r="D274" s="102"/>
      <c r="E274" s="845"/>
      <c r="F274" s="103"/>
    </row>
    <row r="275" spans="1:6" s="158" customFormat="1" ht="14.4" x14ac:dyDescent="0.3">
      <c r="A275" s="105" t="s">
        <v>77</v>
      </c>
      <c r="B275" s="171" t="s">
        <v>379</v>
      </c>
      <c r="C275" s="107"/>
      <c r="D275" s="107"/>
      <c r="E275" s="854"/>
      <c r="F275" s="108"/>
    </row>
    <row r="276" spans="1:6" s="158" customFormat="1" ht="118.8" x14ac:dyDescent="0.3">
      <c r="A276" s="195"/>
      <c r="B276" s="196" t="s">
        <v>380</v>
      </c>
      <c r="C276" s="107"/>
      <c r="D276" s="107"/>
      <c r="E276" s="854"/>
      <c r="F276" s="108"/>
    </row>
    <row r="277" spans="1:6" x14ac:dyDescent="0.3">
      <c r="A277" s="115"/>
      <c r="B277" s="192"/>
      <c r="C277" s="156"/>
      <c r="D277" s="107"/>
      <c r="E277" s="854"/>
      <c r="F277" s="108"/>
    </row>
    <row r="278" spans="1:6" s="158" customFormat="1" ht="14.4" x14ac:dyDescent="0.3">
      <c r="A278" s="115" t="s">
        <v>0</v>
      </c>
      <c r="B278" s="53" t="s">
        <v>383</v>
      </c>
      <c r="C278" s="9" t="s">
        <v>5</v>
      </c>
      <c r="D278" s="113">
        <v>4</v>
      </c>
      <c r="E278" s="76">
        <v>0</v>
      </c>
      <c r="F278" s="114">
        <f>D278*E278</f>
        <v>0</v>
      </c>
    </row>
    <row r="279" spans="1:6" x14ac:dyDescent="0.3">
      <c r="A279" s="115"/>
      <c r="B279" s="192"/>
      <c r="C279" s="156"/>
      <c r="D279" s="107"/>
      <c r="E279" s="854"/>
      <c r="F279" s="108"/>
    </row>
    <row r="280" spans="1:6" s="158" customFormat="1" ht="14.4" x14ac:dyDescent="0.3">
      <c r="A280" s="105" t="s">
        <v>134</v>
      </c>
      <c r="B280" s="171" t="s">
        <v>381</v>
      </c>
      <c r="C280" s="107"/>
      <c r="D280" s="107"/>
      <c r="E280" s="854"/>
      <c r="F280" s="108"/>
    </row>
    <row r="281" spans="1:6" s="158" customFormat="1" ht="148.19999999999999" x14ac:dyDescent="0.3">
      <c r="A281" s="105"/>
      <c r="B281" s="197" t="s">
        <v>378</v>
      </c>
      <c r="C281" s="107"/>
      <c r="D281" s="107"/>
      <c r="E281" s="854"/>
      <c r="F281" s="108"/>
    </row>
    <row r="282" spans="1:6" x14ac:dyDescent="0.3">
      <c r="A282" s="105"/>
      <c r="B282" s="171"/>
      <c r="C282" s="107"/>
      <c r="D282" s="107"/>
      <c r="E282" s="74"/>
      <c r="F282" s="108"/>
    </row>
    <row r="283" spans="1:6" ht="27.6" x14ac:dyDescent="0.3">
      <c r="A283" s="115" t="s">
        <v>1</v>
      </c>
      <c r="B283" s="116" t="s">
        <v>385</v>
      </c>
      <c r="C283" s="9" t="s">
        <v>5</v>
      </c>
      <c r="D283" s="113">
        <v>2</v>
      </c>
      <c r="E283" s="76">
        <v>0</v>
      </c>
      <c r="F283" s="114">
        <f>D283*E283</f>
        <v>0</v>
      </c>
    </row>
    <row r="284" spans="1:6" x14ac:dyDescent="0.3">
      <c r="A284" s="115"/>
      <c r="B284" s="116"/>
      <c r="D284" s="113"/>
      <c r="E284" s="76"/>
      <c r="F284" s="114"/>
    </row>
    <row r="285" spans="1:6" s="198" customFormat="1" ht="14.4" x14ac:dyDescent="0.3">
      <c r="A285" s="109" t="s">
        <v>2</v>
      </c>
      <c r="B285" s="53" t="s">
        <v>384</v>
      </c>
      <c r="C285" s="9" t="s">
        <v>5</v>
      </c>
      <c r="D285" s="113">
        <v>1</v>
      </c>
      <c r="E285" s="76">
        <v>0</v>
      </c>
      <c r="F285" s="114">
        <f>D285*E285</f>
        <v>0</v>
      </c>
    </row>
    <row r="286" spans="1:6" x14ac:dyDescent="0.3">
      <c r="A286" s="115"/>
      <c r="B286" s="192"/>
      <c r="C286" s="156"/>
      <c r="D286" s="107"/>
      <c r="E286" s="854"/>
      <c r="F286" s="108"/>
    </row>
    <row r="287" spans="1:6" s="104" customFormat="1" ht="151.80000000000001" x14ac:dyDescent="0.3">
      <c r="A287" s="109" t="s">
        <v>3</v>
      </c>
      <c r="B287" s="110" t="s">
        <v>1027</v>
      </c>
      <c r="C287" s="9" t="s">
        <v>5</v>
      </c>
      <c r="D287" s="113">
        <v>1</v>
      </c>
      <c r="E287" s="76">
        <v>0</v>
      </c>
      <c r="F287" s="114">
        <f>D287*E287</f>
        <v>0</v>
      </c>
    </row>
    <row r="288" spans="1:6" x14ac:dyDescent="0.3">
      <c r="A288" s="115"/>
      <c r="B288" s="192"/>
      <c r="C288" s="156"/>
      <c r="D288" s="107"/>
      <c r="E288" s="854"/>
      <c r="F288" s="108"/>
    </row>
    <row r="289" spans="1:6" ht="27.6" x14ac:dyDescent="0.3">
      <c r="A289" s="115" t="s">
        <v>129</v>
      </c>
      <c r="B289" s="116" t="s">
        <v>386</v>
      </c>
      <c r="C289" s="9" t="s">
        <v>5</v>
      </c>
      <c r="D289" s="113">
        <v>3</v>
      </c>
      <c r="E289" s="76">
        <v>0</v>
      </c>
      <c r="F289" s="114">
        <f>D289*E289</f>
        <v>0</v>
      </c>
    </row>
    <row r="290" spans="1:6" x14ac:dyDescent="0.3">
      <c r="A290" s="115"/>
      <c r="B290" s="192"/>
      <c r="C290" s="156"/>
      <c r="D290" s="107"/>
      <c r="E290" s="854"/>
      <c r="F290" s="108"/>
    </row>
    <row r="291" spans="1:6" s="104" customFormat="1" ht="14.4" x14ac:dyDescent="0.3">
      <c r="A291" s="109" t="s">
        <v>76</v>
      </c>
      <c r="B291" s="53" t="s">
        <v>387</v>
      </c>
      <c r="C291" s="9" t="s">
        <v>5</v>
      </c>
      <c r="D291" s="113">
        <v>2</v>
      </c>
      <c r="E291" s="76">
        <v>0</v>
      </c>
      <c r="F291" s="114">
        <f>D291*E291</f>
        <v>0</v>
      </c>
    </row>
    <row r="292" spans="1:6" s="104" customFormat="1" ht="14.4" x14ac:dyDescent="0.3">
      <c r="A292" s="109"/>
      <c r="B292" s="53"/>
      <c r="C292" s="9"/>
      <c r="D292" s="113"/>
      <c r="E292" s="76"/>
      <c r="F292" s="114"/>
    </row>
    <row r="293" spans="1:6" ht="27.6" x14ac:dyDescent="0.3">
      <c r="A293" s="115" t="s">
        <v>162</v>
      </c>
      <c r="B293" s="116" t="s">
        <v>388</v>
      </c>
      <c r="C293" s="9" t="s">
        <v>5</v>
      </c>
      <c r="D293" s="113">
        <v>3</v>
      </c>
      <c r="E293" s="76">
        <v>0</v>
      </c>
      <c r="F293" s="114">
        <f>D293*E293</f>
        <v>0</v>
      </c>
    </row>
    <row r="294" spans="1:6" s="104" customFormat="1" ht="14.4" x14ac:dyDescent="0.3">
      <c r="A294" s="109"/>
      <c r="B294" s="53"/>
      <c r="C294" s="9"/>
      <c r="D294" s="113"/>
      <c r="E294" s="76"/>
      <c r="F294" s="114"/>
    </row>
    <row r="295" spans="1:6" s="104" customFormat="1" ht="27.6" x14ac:dyDescent="0.3">
      <c r="A295" s="109" t="s">
        <v>158</v>
      </c>
      <c r="B295" s="53" t="s">
        <v>389</v>
      </c>
      <c r="C295" s="9" t="s">
        <v>5</v>
      </c>
      <c r="D295" s="113">
        <v>3</v>
      </c>
      <c r="E295" s="76">
        <v>0</v>
      </c>
      <c r="F295" s="114">
        <f>D295*E295</f>
        <v>0</v>
      </c>
    </row>
    <row r="296" spans="1:6" x14ac:dyDescent="0.3">
      <c r="A296" s="115"/>
      <c r="B296" s="192"/>
      <c r="C296" s="156"/>
      <c r="D296" s="107"/>
      <c r="E296" s="854"/>
      <c r="F296" s="108"/>
    </row>
    <row r="297" spans="1:6" ht="27.6" x14ac:dyDescent="0.3">
      <c r="A297" s="115" t="s">
        <v>159</v>
      </c>
      <c r="B297" s="116" t="s">
        <v>390</v>
      </c>
      <c r="C297" s="9" t="s">
        <v>5</v>
      </c>
      <c r="D297" s="113">
        <v>1</v>
      </c>
      <c r="E297" s="76">
        <v>0</v>
      </c>
      <c r="F297" s="114">
        <f>D297*E297</f>
        <v>0</v>
      </c>
    </row>
    <row r="298" spans="1:6" x14ac:dyDescent="0.3">
      <c r="A298" s="115"/>
      <c r="B298" s="116"/>
      <c r="D298" s="113"/>
      <c r="E298" s="76"/>
      <c r="F298" s="114"/>
    </row>
    <row r="299" spans="1:6" ht="27.6" x14ac:dyDescent="0.3">
      <c r="A299" s="115" t="s">
        <v>224</v>
      </c>
      <c r="B299" s="116" t="s">
        <v>391</v>
      </c>
      <c r="C299" s="9" t="s">
        <v>5</v>
      </c>
      <c r="D299" s="113">
        <v>1</v>
      </c>
      <c r="E299" s="76">
        <v>0</v>
      </c>
      <c r="F299" s="114">
        <f>D299*E299</f>
        <v>0</v>
      </c>
    </row>
    <row r="300" spans="1:6" x14ac:dyDescent="0.3">
      <c r="A300" s="115"/>
      <c r="B300" s="116"/>
      <c r="D300" s="113"/>
      <c r="E300" s="76"/>
      <c r="F300" s="114"/>
    </row>
    <row r="301" spans="1:6" s="104" customFormat="1" ht="14.4" x14ac:dyDescent="0.3">
      <c r="A301" s="109" t="s">
        <v>225</v>
      </c>
      <c r="B301" s="53" t="s">
        <v>392</v>
      </c>
      <c r="C301" s="9" t="s">
        <v>5</v>
      </c>
      <c r="D301" s="113">
        <v>2</v>
      </c>
      <c r="E301" s="76">
        <v>0</v>
      </c>
      <c r="F301" s="114">
        <f>D301*E301</f>
        <v>0</v>
      </c>
    </row>
    <row r="302" spans="1:6" x14ac:dyDescent="0.3">
      <c r="A302" s="115"/>
      <c r="B302" s="116"/>
      <c r="D302" s="113"/>
      <c r="E302" s="76"/>
      <c r="F302" s="114"/>
    </row>
    <row r="303" spans="1:6" ht="27.6" x14ac:dyDescent="0.3">
      <c r="A303" s="115" t="s">
        <v>226</v>
      </c>
      <c r="B303" s="116" t="s">
        <v>393</v>
      </c>
      <c r="C303" s="9" t="s">
        <v>5</v>
      </c>
      <c r="D303" s="113">
        <v>2</v>
      </c>
      <c r="E303" s="76">
        <v>0</v>
      </c>
      <c r="F303" s="114">
        <f>D303*E303</f>
        <v>0</v>
      </c>
    </row>
    <row r="304" spans="1:6" s="104" customFormat="1" ht="14.4" x14ac:dyDescent="0.3">
      <c r="A304" s="109"/>
      <c r="B304" s="53"/>
      <c r="C304" s="9"/>
      <c r="D304" s="113"/>
      <c r="E304" s="76"/>
      <c r="F304" s="114"/>
    </row>
    <row r="305" spans="1:6" ht="27.6" x14ac:dyDescent="0.3">
      <c r="A305" s="115" t="s">
        <v>227</v>
      </c>
      <c r="B305" s="116" t="s">
        <v>394</v>
      </c>
      <c r="C305" s="9" t="s">
        <v>5</v>
      </c>
      <c r="D305" s="113">
        <v>1</v>
      </c>
      <c r="E305" s="76">
        <v>0</v>
      </c>
      <c r="F305" s="114">
        <f>D305*E305</f>
        <v>0</v>
      </c>
    </row>
    <row r="306" spans="1:6" s="202" customFormat="1" x14ac:dyDescent="0.3">
      <c r="A306" s="199"/>
      <c r="B306" s="193"/>
      <c r="C306" s="200"/>
      <c r="D306" s="201"/>
      <c r="E306" s="848"/>
      <c r="F306" s="123"/>
    </row>
    <row r="307" spans="1:6" s="202" customFormat="1" x14ac:dyDescent="0.3">
      <c r="A307" s="109" t="s">
        <v>228</v>
      </c>
      <c r="B307" s="116" t="s">
        <v>179</v>
      </c>
      <c r="C307" s="9"/>
      <c r="D307" s="113"/>
      <c r="E307" s="76"/>
      <c r="F307" s="119"/>
    </row>
    <row r="308" spans="1:6" s="202" customFormat="1" ht="124.2" x14ac:dyDescent="0.3">
      <c r="A308" s="86"/>
      <c r="B308" s="110" t="s">
        <v>187</v>
      </c>
      <c r="C308" s="9" t="s">
        <v>7</v>
      </c>
      <c r="D308" s="113">
        <v>13</v>
      </c>
      <c r="E308" s="76">
        <v>0</v>
      </c>
      <c r="F308" s="114">
        <f>D308*E308</f>
        <v>0</v>
      </c>
    </row>
    <row r="309" spans="1:6" s="202" customFormat="1" x14ac:dyDescent="0.3">
      <c r="A309" s="86"/>
      <c r="B309" s="110"/>
      <c r="C309" s="9"/>
      <c r="D309" s="113"/>
      <c r="E309" s="76"/>
      <c r="F309" s="114"/>
    </row>
    <row r="310" spans="1:6" s="202" customFormat="1" x14ac:dyDescent="0.3">
      <c r="A310" s="109" t="s">
        <v>229</v>
      </c>
      <c r="B310" s="116" t="s">
        <v>442</v>
      </c>
      <c r="C310" s="9"/>
      <c r="D310" s="113"/>
      <c r="E310" s="76"/>
      <c r="F310" s="114"/>
    </row>
    <row r="311" spans="1:6" s="202" customFormat="1" ht="167.4" x14ac:dyDescent="0.3">
      <c r="A311" s="86"/>
      <c r="B311" s="116" t="s">
        <v>443</v>
      </c>
      <c r="C311" s="156" t="s">
        <v>97</v>
      </c>
      <c r="D311" s="143">
        <v>18</v>
      </c>
      <c r="E311" s="76">
        <v>0</v>
      </c>
      <c r="F311" s="114">
        <f>D311*E311</f>
        <v>0</v>
      </c>
    </row>
    <row r="312" spans="1:6" s="202" customFormat="1" x14ac:dyDescent="0.3">
      <c r="A312" s="86"/>
      <c r="B312" s="110"/>
      <c r="C312" s="9"/>
      <c r="D312" s="113"/>
      <c r="E312" s="76"/>
      <c r="F312" s="114"/>
    </row>
    <row r="313" spans="1:6" s="104" customFormat="1" ht="14.4" x14ac:dyDescent="0.3">
      <c r="A313" s="105" t="s">
        <v>150</v>
      </c>
      <c r="B313" s="171" t="s">
        <v>395</v>
      </c>
      <c r="C313" s="107"/>
      <c r="D313" s="107"/>
      <c r="E313" s="854"/>
      <c r="F313" s="108"/>
    </row>
    <row r="314" spans="1:6" s="104" customFormat="1" ht="79.2" x14ac:dyDescent="0.3">
      <c r="A314" s="105"/>
      <c r="B314" s="197" t="s">
        <v>1015</v>
      </c>
      <c r="C314" s="107"/>
      <c r="D314" s="107"/>
      <c r="E314" s="854"/>
      <c r="F314" s="108"/>
    </row>
    <row r="315" spans="1:6" x14ac:dyDescent="0.3">
      <c r="A315" s="115"/>
      <c r="B315" s="192"/>
      <c r="C315" s="156"/>
      <c r="D315" s="107"/>
      <c r="E315" s="854"/>
      <c r="F315" s="108"/>
    </row>
    <row r="316" spans="1:6" s="104" customFormat="1" ht="41.4" x14ac:dyDescent="0.3">
      <c r="A316" s="138" t="s">
        <v>230</v>
      </c>
      <c r="B316" s="53" t="s">
        <v>509</v>
      </c>
      <c r="C316" s="9" t="s">
        <v>5</v>
      </c>
      <c r="D316" s="113">
        <v>6</v>
      </c>
      <c r="E316" s="76">
        <v>0</v>
      </c>
      <c r="F316" s="114">
        <f>D316*E316</f>
        <v>0</v>
      </c>
    </row>
    <row r="317" spans="1:6" x14ac:dyDescent="0.3">
      <c r="A317" s="115"/>
      <c r="B317" s="192"/>
      <c r="C317" s="156"/>
      <c r="D317" s="107"/>
      <c r="E317" s="854"/>
      <c r="F317" s="108"/>
    </row>
    <row r="318" spans="1:6" s="104" customFormat="1" ht="41.4" x14ac:dyDescent="0.3">
      <c r="A318" s="109" t="s">
        <v>231</v>
      </c>
      <c r="B318" s="53" t="s">
        <v>510</v>
      </c>
      <c r="C318" s="9" t="s">
        <v>5</v>
      </c>
      <c r="D318" s="113">
        <v>5</v>
      </c>
      <c r="E318" s="76">
        <v>0</v>
      </c>
      <c r="F318" s="114">
        <f>D318*E318</f>
        <v>0</v>
      </c>
    </row>
    <row r="319" spans="1:6" x14ac:dyDescent="0.3">
      <c r="A319" s="115"/>
      <c r="B319" s="192"/>
      <c r="C319" s="156"/>
      <c r="D319" s="107"/>
      <c r="E319" s="854"/>
      <c r="F319" s="108"/>
    </row>
    <row r="320" spans="1:6" s="104" customFormat="1" ht="27.6" x14ac:dyDescent="0.3">
      <c r="A320" s="109" t="s">
        <v>232</v>
      </c>
      <c r="B320" s="53" t="s">
        <v>431</v>
      </c>
      <c r="C320" s="9"/>
      <c r="D320" s="113"/>
      <c r="E320" s="76"/>
      <c r="F320" s="114"/>
    </row>
    <row r="321" spans="1:6" s="104" customFormat="1" ht="14.4" x14ac:dyDescent="0.3">
      <c r="A321" s="109"/>
      <c r="B321" s="176" t="s">
        <v>430</v>
      </c>
      <c r="C321" s="9" t="s">
        <v>5</v>
      </c>
      <c r="D321" s="113">
        <v>5</v>
      </c>
      <c r="E321" s="76">
        <v>0</v>
      </c>
      <c r="F321" s="114">
        <f>D321*E321</f>
        <v>0</v>
      </c>
    </row>
    <row r="322" spans="1:6" s="104" customFormat="1" ht="14.4" x14ac:dyDescent="0.3">
      <c r="A322" s="109"/>
      <c r="B322" s="176" t="s">
        <v>1013</v>
      </c>
      <c r="C322" s="9" t="s">
        <v>5</v>
      </c>
      <c r="D322" s="113">
        <v>1</v>
      </c>
      <c r="E322" s="76">
        <v>0</v>
      </c>
      <c r="F322" s="114">
        <f>D322*E322</f>
        <v>0</v>
      </c>
    </row>
    <row r="323" spans="1:6" x14ac:dyDescent="0.3">
      <c r="A323" s="115"/>
      <c r="B323" s="192"/>
      <c r="C323" s="156"/>
      <c r="D323" s="107"/>
      <c r="E323" s="854"/>
      <c r="F323" s="108"/>
    </row>
    <row r="324" spans="1:6" s="104" customFormat="1" ht="41.4" x14ac:dyDescent="0.3">
      <c r="A324" s="109" t="s">
        <v>350</v>
      </c>
      <c r="B324" s="53" t="s">
        <v>511</v>
      </c>
      <c r="C324" s="9" t="s">
        <v>5</v>
      </c>
      <c r="D324" s="113">
        <v>1</v>
      </c>
      <c r="E324" s="76">
        <v>0</v>
      </c>
      <c r="F324" s="114">
        <f>D324*E324</f>
        <v>0</v>
      </c>
    </row>
    <row r="325" spans="1:6" s="104" customFormat="1" ht="14.4" x14ac:dyDescent="0.3">
      <c r="A325" s="109"/>
      <c r="B325" s="53"/>
      <c r="C325" s="9"/>
      <c r="D325" s="113"/>
      <c r="E325" s="76"/>
      <c r="F325" s="114"/>
    </row>
    <row r="326" spans="1:6" ht="151.80000000000001" x14ac:dyDescent="0.3">
      <c r="A326" s="109" t="s">
        <v>353</v>
      </c>
      <c r="B326" s="110" t="s">
        <v>1028</v>
      </c>
      <c r="C326" s="9" t="s">
        <v>5</v>
      </c>
      <c r="D326" s="113">
        <v>1</v>
      </c>
      <c r="E326" s="76">
        <v>0</v>
      </c>
      <c r="F326" s="114">
        <f>D326*E326</f>
        <v>0</v>
      </c>
    </row>
    <row r="327" spans="1:6" x14ac:dyDescent="0.3">
      <c r="A327" s="115"/>
      <c r="B327" s="110"/>
      <c r="C327" s="156"/>
      <c r="D327" s="107"/>
      <c r="E327" s="854"/>
      <c r="F327" s="108"/>
    </row>
    <row r="328" spans="1:6" s="104" customFormat="1" ht="14.4" x14ac:dyDescent="0.3">
      <c r="A328" s="105" t="s">
        <v>222</v>
      </c>
      <c r="B328" s="171" t="s">
        <v>382</v>
      </c>
      <c r="C328" s="9"/>
      <c r="D328" s="113"/>
      <c r="E328" s="76"/>
      <c r="F328" s="114"/>
    </row>
    <row r="329" spans="1:6" s="104" customFormat="1" ht="82.8" x14ac:dyDescent="0.3">
      <c r="A329" s="109" t="s">
        <v>356</v>
      </c>
      <c r="B329" s="110" t="s">
        <v>1014</v>
      </c>
      <c r="C329" s="9" t="s">
        <v>5</v>
      </c>
      <c r="D329" s="113">
        <v>1</v>
      </c>
      <c r="E329" s="76">
        <v>0</v>
      </c>
      <c r="F329" s="114">
        <f>D329*E329</f>
        <v>0</v>
      </c>
    </row>
    <row r="330" spans="1:6" x14ac:dyDescent="0.3">
      <c r="A330" s="115"/>
      <c r="B330" s="192"/>
      <c r="C330" s="156"/>
      <c r="D330" s="107"/>
      <c r="E330" s="854"/>
      <c r="F330" s="108"/>
    </row>
    <row r="331" spans="1:6" s="202" customFormat="1" ht="14.4" thickBot="1" x14ac:dyDescent="0.35">
      <c r="A331" s="146"/>
      <c r="B331" s="147" t="s">
        <v>432</v>
      </c>
      <c r="C331" s="148"/>
      <c r="D331" s="203"/>
      <c r="E331" s="860"/>
      <c r="F331" s="149">
        <f>SUM(F277:F329)</f>
        <v>0</v>
      </c>
    </row>
    <row r="332" spans="1:6" s="198" customFormat="1" ht="14.4" thickTop="1" x14ac:dyDescent="0.25">
      <c r="A332" s="150"/>
      <c r="B332" s="184"/>
      <c r="C332" s="185"/>
      <c r="D332" s="185"/>
      <c r="E332" s="845"/>
      <c r="F332" s="103"/>
    </row>
    <row r="333" spans="1:6" s="198" customFormat="1" x14ac:dyDescent="0.25">
      <c r="A333" s="150"/>
      <c r="B333" s="184"/>
      <c r="C333" s="185"/>
      <c r="D333" s="185"/>
      <c r="E333" s="845"/>
      <c r="F333" s="103"/>
    </row>
    <row r="334" spans="1:6" s="158" customFormat="1" x14ac:dyDescent="0.25">
      <c r="A334" s="186" t="s">
        <v>116</v>
      </c>
      <c r="B334" s="190" t="s">
        <v>433</v>
      </c>
      <c r="C334" s="187"/>
      <c r="D334" s="186"/>
      <c r="E334" s="859"/>
      <c r="F334" s="188"/>
    </row>
    <row r="335" spans="1:6" s="198" customFormat="1" x14ac:dyDescent="0.25">
      <c r="A335" s="150"/>
      <c r="B335" s="184"/>
      <c r="C335" s="185"/>
      <c r="D335" s="185"/>
      <c r="E335" s="845"/>
      <c r="F335" s="103"/>
    </row>
    <row r="336" spans="1:6" s="198" customFormat="1" ht="14.4" x14ac:dyDescent="0.3">
      <c r="A336" s="204" t="s">
        <v>0</v>
      </c>
      <c r="B336" s="24" t="s">
        <v>436</v>
      </c>
      <c r="C336" s="156"/>
      <c r="D336" s="156"/>
      <c r="E336" s="74"/>
      <c r="F336" s="108"/>
    </row>
    <row r="337" spans="1:6" s="198" customFormat="1" ht="126" x14ac:dyDescent="0.3">
      <c r="A337" s="109"/>
      <c r="B337" s="139" t="s">
        <v>441</v>
      </c>
      <c r="C337" s="9" t="s">
        <v>15</v>
      </c>
      <c r="D337" s="113">
        <v>30</v>
      </c>
      <c r="E337" s="76">
        <v>0</v>
      </c>
      <c r="F337" s="114">
        <f>D337*E337</f>
        <v>0</v>
      </c>
    </row>
    <row r="338" spans="1:6" s="198" customFormat="1" ht="14.4" x14ac:dyDescent="0.3">
      <c r="A338" s="115"/>
      <c r="B338" s="193"/>
      <c r="C338" s="156"/>
      <c r="D338" s="156"/>
      <c r="E338" s="74"/>
      <c r="F338" s="108"/>
    </row>
    <row r="339" spans="1:6" s="198" customFormat="1" ht="14.4" x14ac:dyDescent="0.3">
      <c r="A339" s="134" t="s">
        <v>1</v>
      </c>
      <c r="B339" s="24" t="s">
        <v>437</v>
      </c>
      <c r="C339" s="156"/>
      <c r="D339" s="156"/>
      <c r="E339" s="848"/>
      <c r="F339" s="108"/>
    </row>
    <row r="340" spans="1:6" s="198" customFormat="1" ht="112.2" x14ac:dyDescent="0.3">
      <c r="A340" s="115"/>
      <c r="B340" s="139" t="s">
        <v>440</v>
      </c>
      <c r="C340" s="9"/>
      <c r="D340" s="113"/>
      <c r="E340" s="76"/>
      <c r="F340" s="114"/>
    </row>
    <row r="341" spans="1:6" s="198" customFormat="1" ht="15.6" x14ac:dyDescent="0.3">
      <c r="A341" s="115" t="s">
        <v>8</v>
      </c>
      <c r="B341" s="193" t="s">
        <v>438</v>
      </c>
      <c r="C341" s="9" t="s">
        <v>15</v>
      </c>
      <c r="D341" s="113">
        <v>20</v>
      </c>
      <c r="E341" s="76">
        <v>0</v>
      </c>
      <c r="F341" s="114">
        <f>D341*E341</f>
        <v>0</v>
      </c>
    </row>
    <row r="342" spans="1:6" s="198" customFormat="1" ht="14.4" x14ac:dyDescent="0.3">
      <c r="A342" s="115" t="s">
        <v>9</v>
      </c>
      <c r="B342" s="193" t="s">
        <v>439</v>
      </c>
      <c r="C342" s="9" t="s">
        <v>5</v>
      </c>
      <c r="D342" s="113">
        <v>4</v>
      </c>
      <c r="E342" s="76">
        <v>0</v>
      </c>
      <c r="F342" s="114">
        <f>D342*E342</f>
        <v>0</v>
      </c>
    </row>
    <row r="343" spans="1:6" x14ac:dyDescent="0.3">
      <c r="A343" s="115"/>
      <c r="B343" s="192"/>
      <c r="C343" s="156"/>
      <c r="D343" s="107"/>
      <c r="E343" s="854"/>
      <c r="F343" s="108"/>
    </row>
    <row r="344" spans="1:6" ht="14.4" thickBot="1" x14ac:dyDescent="0.35">
      <c r="A344" s="146"/>
      <c r="B344" s="147" t="s">
        <v>434</v>
      </c>
      <c r="C344" s="148"/>
      <c r="D344" s="148"/>
      <c r="E344" s="860"/>
      <c r="F344" s="149">
        <f>SUM(F337:F342)</f>
        <v>0</v>
      </c>
    </row>
    <row r="345" spans="1:6" s="198" customFormat="1" ht="14.4" thickTop="1" x14ac:dyDescent="0.25">
      <c r="A345" s="150"/>
      <c r="B345" s="184"/>
      <c r="C345" s="185"/>
      <c r="D345" s="185"/>
      <c r="E345" s="845"/>
      <c r="F345" s="103"/>
    </row>
    <row r="346" spans="1:6" s="198" customFormat="1" x14ac:dyDescent="0.25">
      <c r="A346" s="150"/>
      <c r="B346" s="184"/>
      <c r="C346" s="185"/>
      <c r="D346" s="185"/>
      <c r="E346" s="845"/>
      <c r="F346" s="103"/>
    </row>
    <row r="347" spans="1:6" s="158" customFormat="1" x14ac:dyDescent="0.25">
      <c r="A347" s="186" t="s">
        <v>192</v>
      </c>
      <c r="B347" s="190" t="s">
        <v>103</v>
      </c>
      <c r="C347" s="187"/>
      <c r="D347" s="186"/>
      <c r="E347" s="859"/>
      <c r="F347" s="188"/>
    </row>
    <row r="348" spans="1:6" x14ac:dyDescent="0.3">
      <c r="A348" s="2"/>
      <c r="B348" s="2"/>
      <c r="C348" s="6"/>
      <c r="D348" s="6"/>
      <c r="E348" s="72"/>
      <c r="F348" s="124"/>
    </row>
    <row r="349" spans="1:6" x14ac:dyDescent="0.3">
      <c r="A349" s="109" t="s">
        <v>0</v>
      </c>
      <c r="B349" s="24" t="s">
        <v>104</v>
      </c>
      <c r="C349" s="6"/>
      <c r="D349" s="113"/>
      <c r="E349" s="76"/>
      <c r="F349" s="114"/>
    </row>
    <row r="350" spans="1:6" ht="84.6" x14ac:dyDescent="0.3">
      <c r="A350" s="109"/>
      <c r="B350" s="139" t="s">
        <v>106</v>
      </c>
      <c r="D350" s="113"/>
      <c r="E350" s="76"/>
      <c r="F350" s="114"/>
    </row>
    <row r="351" spans="1:6" ht="15.6" x14ac:dyDescent="0.3">
      <c r="A351" s="109"/>
      <c r="B351" s="205" t="s">
        <v>180</v>
      </c>
      <c r="C351" s="121" t="s">
        <v>15</v>
      </c>
      <c r="D351" s="113">
        <v>225</v>
      </c>
      <c r="E351" s="73">
        <v>0</v>
      </c>
      <c r="F351" s="136">
        <f>E351*D351</f>
        <v>0</v>
      </c>
    </row>
    <row r="352" spans="1:6" x14ac:dyDescent="0.3">
      <c r="A352" s="109"/>
      <c r="B352" s="205" t="s">
        <v>305</v>
      </c>
      <c r="C352" s="121" t="s">
        <v>7</v>
      </c>
      <c r="D352" s="113">
        <v>230</v>
      </c>
      <c r="E352" s="73">
        <v>0</v>
      </c>
      <c r="F352" s="136">
        <f>E352*D352</f>
        <v>0</v>
      </c>
    </row>
    <row r="353" spans="1:6" x14ac:dyDescent="0.3">
      <c r="A353" s="109"/>
      <c r="B353" s="205"/>
      <c r="C353" s="121"/>
      <c r="D353" s="113"/>
      <c r="E353" s="73"/>
      <c r="F353" s="136"/>
    </row>
    <row r="354" spans="1:6" x14ac:dyDescent="0.3">
      <c r="A354" s="109" t="s">
        <v>1</v>
      </c>
      <c r="B354" s="86" t="s">
        <v>377</v>
      </c>
      <c r="C354" s="6"/>
      <c r="D354" s="157"/>
      <c r="E354" s="855"/>
      <c r="F354" s="124"/>
    </row>
    <row r="355" spans="1:6" ht="84.6" x14ac:dyDescent="0.3">
      <c r="A355" s="109"/>
      <c r="B355" s="139" t="s">
        <v>1016</v>
      </c>
      <c r="C355" s="9" t="s">
        <v>15</v>
      </c>
      <c r="D355" s="113">
        <v>260</v>
      </c>
      <c r="E355" s="76">
        <v>0</v>
      </c>
      <c r="F355" s="114">
        <f>D355*E355</f>
        <v>0</v>
      </c>
    </row>
    <row r="356" spans="1:6" x14ac:dyDescent="0.3">
      <c r="A356" s="2"/>
      <c r="B356" s="2"/>
      <c r="C356" s="6"/>
      <c r="D356" s="6"/>
      <c r="E356" s="72"/>
      <c r="F356" s="124"/>
    </row>
    <row r="357" spans="1:6" ht="14.4" thickBot="1" x14ac:dyDescent="0.35">
      <c r="A357" s="146"/>
      <c r="B357" s="147" t="s">
        <v>105</v>
      </c>
      <c r="C357" s="148"/>
      <c r="D357" s="148"/>
      <c r="E357" s="860"/>
      <c r="F357" s="149">
        <f>SUM(F350:F356)</f>
        <v>0</v>
      </c>
    </row>
    <row r="358" spans="1:6" s="158" customFormat="1" ht="14.4" thickTop="1" x14ac:dyDescent="0.25">
      <c r="A358" s="150"/>
      <c r="B358" s="184"/>
      <c r="C358" s="185"/>
      <c r="D358" s="185"/>
      <c r="E358" s="845"/>
      <c r="F358" s="103"/>
    </row>
    <row r="359" spans="1:6" s="158" customFormat="1" x14ac:dyDescent="0.25">
      <c r="A359" s="150"/>
      <c r="B359" s="184"/>
      <c r="C359" s="185"/>
      <c r="D359" s="185"/>
      <c r="E359" s="845"/>
      <c r="F359" s="103"/>
    </row>
    <row r="360" spans="1:6" s="158" customFormat="1" x14ac:dyDescent="0.25">
      <c r="A360" s="95" t="s">
        <v>404</v>
      </c>
      <c r="B360" s="179" t="s">
        <v>91</v>
      </c>
      <c r="C360" s="206"/>
      <c r="D360" s="206"/>
      <c r="E360" s="861"/>
      <c r="F360" s="154"/>
    </row>
    <row r="361" spans="1:6" x14ac:dyDescent="0.3">
      <c r="A361" s="87"/>
      <c r="B361" s="207"/>
      <c r="C361" s="208"/>
      <c r="D361" s="208"/>
      <c r="E361" s="76"/>
      <c r="F361" s="114"/>
    </row>
    <row r="362" spans="1:6" x14ac:dyDescent="0.3">
      <c r="A362" s="109" t="s">
        <v>0</v>
      </c>
      <c r="B362" s="193" t="s">
        <v>92</v>
      </c>
      <c r="C362" s="156"/>
      <c r="D362" s="117"/>
      <c r="E362" s="74"/>
      <c r="F362" s="108"/>
    </row>
    <row r="363" spans="1:6" s="158" customFormat="1" ht="84.6" x14ac:dyDescent="0.3">
      <c r="A363" s="105"/>
      <c r="B363" s="139" t="s">
        <v>214</v>
      </c>
      <c r="C363" s="156"/>
      <c r="D363" s="117"/>
      <c r="E363" s="74"/>
      <c r="F363" s="108"/>
    </row>
    <row r="364" spans="1:6" ht="15.6" x14ac:dyDescent="0.3">
      <c r="A364" s="105"/>
      <c r="B364" s="163" t="s">
        <v>93</v>
      </c>
      <c r="C364" s="121" t="s">
        <v>15</v>
      </c>
      <c r="D364" s="135">
        <v>385</v>
      </c>
      <c r="E364" s="73">
        <v>0</v>
      </c>
      <c r="F364" s="136">
        <f>D364*E364</f>
        <v>0</v>
      </c>
    </row>
    <row r="365" spans="1:6" ht="15.6" x14ac:dyDescent="0.3">
      <c r="A365" s="105"/>
      <c r="B365" s="163" t="s">
        <v>94</v>
      </c>
      <c r="C365" s="121" t="s">
        <v>15</v>
      </c>
      <c r="D365" s="135">
        <v>1088</v>
      </c>
      <c r="E365" s="73">
        <v>0</v>
      </c>
      <c r="F365" s="136">
        <f>D365*E365</f>
        <v>0</v>
      </c>
    </row>
    <row r="366" spans="1:6" x14ac:dyDescent="0.3">
      <c r="A366" s="105"/>
      <c r="B366" s="163"/>
      <c r="C366" s="121"/>
      <c r="D366" s="135"/>
      <c r="E366" s="73"/>
      <c r="F366" s="136"/>
    </row>
    <row r="367" spans="1:6" x14ac:dyDescent="0.3">
      <c r="A367" s="115" t="s">
        <v>1</v>
      </c>
      <c r="B367" s="193" t="s">
        <v>181</v>
      </c>
      <c r="D367" s="113"/>
      <c r="E367" s="76"/>
    </row>
    <row r="368" spans="1:6" ht="70.8" x14ac:dyDescent="0.3">
      <c r="A368" s="105"/>
      <c r="B368" s="162" t="s">
        <v>182</v>
      </c>
      <c r="C368" s="156" t="s">
        <v>97</v>
      </c>
      <c r="D368" s="117">
        <v>1088</v>
      </c>
      <c r="E368" s="76">
        <v>0</v>
      </c>
      <c r="F368" s="114">
        <f>D368*E368</f>
        <v>0</v>
      </c>
    </row>
    <row r="369" spans="1:6" x14ac:dyDescent="0.3">
      <c r="A369" s="105"/>
      <c r="B369" s="162"/>
      <c r="C369" s="156"/>
      <c r="D369" s="117"/>
      <c r="E369" s="76"/>
      <c r="F369" s="114"/>
    </row>
    <row r="370" spans="1:6" ht="14.4" thickBot="1" x14ac:dyDescent="0.35">
      <c r="A370" s="168"/>
      <c r="B370" s="169" t="s">
        <v>95</v>
      </c>
      <c r="C370" s="209"/>
      <c r="D370" s="209"/>
      <c r="E370" s="862"/>
      <c r="F370" s="149">
        <f>SUM(F363:F368)</f>
        <v>0</v>
      </c>
    </row>
    <row r="371" spans="1:6" s="158" customFormat="1" ht="14.4" thickTop="1" x14ac:dyDescent="0.25">
      <c r="A371" s="210"/>
      <c r="B371" s="211"/>
      <c r="C371" s="210"/>
      <c r="D371" s="185"/>
      <c r="E371" s="845"/>
      <c r="F371" s="212"/>
    </row>
    <row r="372" spans="1:6" s="158" customFormat="1" x14ac:dyDescent="0.25">
      <c r="A372" s="210"/>
      <c r="B372" s="211"/>
      <c r="C372" s="210"/>
      <c r="D372" s="185"/>
      <c r="E372" s="845"/>
      <c r="F372" s="212"/>
    </row>
    <row r="373" spans="1:6" s="158" customFormat="1" x14ac:dyDescent="0.25">
      <c r="A373" s="95" t="s">
        <v>461</v>
      </c>
      <c r="B373" s="179" t="s">
        <v>396</v>
      </c>
      <c r="C373" s="206"/>
      <c r="D373" s="206"/>
      <c r="E373" s="861"/>
      <c r="F373" s="154"/>
    </row>
    <row r="374" spans="1:6" x14ac:dyDescent="0.3">
      <c r="A374" s="105"/>
      <c r="B374" s="171"/>
      <c r="C374" s="107"/>
      <c r="D374" s="107"/>
      <c r="E374" s="74"/>
      <c r="F374" s="108"/>
    </row>
    <row r="375" spans="1:6" s="214" customFormat="1" x14ac:dyDescent="0.3">
      <c r="A375" s="213" t="s">
        <v>0</v>
      </c>
      <c r="B375" s="86" t="s">
        <v>334</v>
      </c>
      <c r="C375" s="9"/>
      <c r="D375" s="132"/>
      <c r="E375" s="76"/>
      <c r="F375" s="119"/>
    </row>
    <row r="376" spans="1:6" s="214" customFormat="1" ht="57" x14ac:dyDescent="0.3">
      <c r="A376" s="141"/>
      <c r="B376" s="110" t="s">
        <v>1017</v>
      </c>
      <c r="C376" s="9" t="s">
        <v>168</v>
      </c>
      <c r="D376" s="113">
        <v>135</v>
      </c>
      <c r="E376" s="76">
        <v>0</v>
      </c>
      <c r="F376" s="114">
        <f>D376*E376</f>
        <v>0</v>
      </c>
    </row>
    <row r="378" spans="1:6" x14ac:dyDescent="0.3">
      <c r="A378" s="213" t="s">
        <v>1</v>
      </c>
      <c r="B378" s="120" t="s">
        <v>402</v>
      </c>
      <c r="C378" s="107"/>
      <c r="D378" s="107"/>
      <c r="E378" s="74"/>
      <c r="F378" s="108"/>
    </row>
    <row r="379" spans="1:6" ht="98.4" x14ac:dyDescent="0.3">
      <c r="A379" s="215"/>
      <c r="B379" s="110" t="s">
        <v>1018</v>
      </c>
      <c r="C379" s="9" t="s">
        <v>15</v>
      </c>
      <c r="D379" s="113">
        <v>270</v>
      </c>
      <c r="E379" s="76">
        <v>0</v>
      </c>
      <c r="F379" s="114">
        <f>D379*E379</f>
        <v>0</v>
      </c>
    </row>
    <row r="380" spans="1:6" x14ac:dyDescent="0.3">
      <c r="A380" s="215"/>
      <c r="B380" s="86"/>
      <c r="C380" s="156"/>
      <c r="D380" s="113"/>
      <c r="E380" s="76"/>
      <c r="F380" s="114"/>
    </row>
    <row r="381" spans="1:6" x14ac:dyDescent="0.3">
      <c r="A381" s="213" t="s">
        <v>2</v>
      </c>
      <c r="B381" s="120" t="s">
        <v>397</v>
      </c>
      <c r="C381" s="107"/>
      <c r="D381" s="107"/>
      <c r="E381" s="74"/>
      <c r="F381" s="108"/>
    </row>
    <row r="382" spans="1:6" ht="72.599999999999994" x14ac:dyDescent="0.3">
      <c r="A382" s="215"/>
      <c r="B382" s="110" t="s">
        <v>1019</v>
      </c>
      <c r="C382" s="9" t="s">
        <v>15</v>
      </c>
      <c r="D382" s="113">
        <v>270</v>
      </c>
      <c r="E382" s="76">
        <v>0</v>
      </c>
      <c r="F382" s="114">
        <f>D382*E382</f>
        <v>0</v>
      </c>
    </row>
    <row r="383" spans="1:6" x14ac:dyDescent="0.3">
      <c r="A383" s="215"/>
      <c r="B383" s="86"/>
      <c r="C383" s="156"/>
      <c r="D383" s="113"/>
      <c r="E383" s="76"/>
      <c r="F383" s="114"/>
    </row>
    <row r="384" spans="1:6" x14ac:dyDescent="0.3">
      <c r="A384" s="213" t="s">
        <v>3</v>
      </c>
      <c r="B384" s="120" t="s">
        <v>399</v>
      </c>
      <c r="C384" s="107"/>
      <c r="D384" s="107"/>
      <c r="E384" s="74"/>
      <c r="F384" s="108"/>
    </row>
    <row r="385" spans="1:7" ht="141.6" x14ac:dyDescent="0.3">
      <c r="A385" s="215"/>
      <c r="B385" s="110" t="s">
        <v>1020</v>
      </c>
      <c r="C385" s="9" t="s">
        <v>168</v>
      </c>
      <c r="D385" s="113">
        <v>82</v>
      </c>
      <c r="E385" s="76">
        <v>0</v>
      </c>
      <c r="F385" s="114">
        <f>D385*E385</f>
        <v>0</v>
      </c>
    </row>
    <row r="386" spans="1:7" x14ac:dyDescent="0.3">
      <c r="A386" s="215"/>
      <c r="B386" s="86"/>
      <c r="C386" s="156"/>
      <c r="D386" s="113"/>
      <c r="E386" s="76"/>
      <c r="F386" s="114"/>
    </row>
    <row r="387" spans="1:7" x14ac:dyDescent="0.3">
      <c r="A387" s="115" t="s">
        <v>129</v>
      </c>
      <c r="B387" s="120" t="s">
        <v>398</v>
      </c>
      <c r="C387" s="160"/>
      <c r="D387" s="160"/>
    </row>
    <row r="388" spans="1:7" ht="96.6" x14ac:dyDescent="0.3">
      <c r="A388" s="215"/>
      <c r="B388" s="110" t="s">
        <v>1021</v>
      </c>
      <c r="C388" s="9" t="s">
        <v>7</v>
      </c>
      <c r="D388" s="113">
        <v>138</v>
      </c>
      <c r="E388" s="76">
        <v>0</v>
      </c>
      <c r="F388" s="114">
        <f>D388*E388</f>
        <v>0</v>
      </c>
    </row>
    <row r="389" spans="1:7" x14ac:dyDescent="0.3">
      <c r="A389" s="215"/>
      <c r="B389" s="110"/>
      <c r="D389" s="113"/>
      <c r="E389" s="76"/>
      <c r="F389" s="114"/>
    </row>
    <row r="390" spans="1:7" x14ac:dyDescent="0.3">
      <c r="A390" s="213" t="s">
        <v>76</v>
      </c>
      <c r="B390" s="120" t="s">
        <v>189</v>
      </c>
    </row>
    <row r="391" spans="1:7" ht="139.80000000000001" x14ac:dyDescent="0.3">
      <c r="A391" s="105"/>
      <c r="B391" s="7" t="s">
        <v>190</v>
      </c>
      <c r="C391" s="9" t="s">
        <v>15</v>
      </c>
      <c r="D391" s="113">
        <v>154</v>
      </c>
      <c r="E391" s="76">
        <v>0</v>
      </c>
      <c r="F391" s="114">
        <f>D391*E391</f>
        <v>0</v>
      </c>
    </row>
    <row r="392" spans="1:7" x14ac:dyDescent="0.3">
      <c r="A392" s="215"/>
      <c r="B392" s="110"/>
      <c r="D392" s="113"/>
      <c r="E392" s="76"/>
      <c r="F392" s="114"/>
    </row>
    <row r="393" spans="1:7" x14ac:dyDescent="0.3">
      <c r="A393" s="213" t="s">
        <v>162</v>
      </c>
      <c r="B393" s="120" t="s">
        <v>400</v>
      </c>
      <c r="C393" s="160"/>
      <c r="D393" s="160"/>
    </row>
    <row r="394" spans="1:7" ht="126" x14ac:dyDescent="0.3">
      <c r="A394" s="215"/>
      <c r="B394" s="110" t="s">
        <v>1022</v>
      </c>
      <c r="C394" s="9" t="s">
        <v>15</v>
      </c>
      <c r="D394" s="113">
        <v>118</v>
      </c>
      <c r="E394" s="76">
        <v>0</v>
      </c>
      <c r="F394" s="114">
        <f>D394*E394</f>
        <v>0</v>
      </c>
    </row>
    <row r="395" spans="1:7" x14ac:dyDescent="0.3">
      <c r="A395" s="215"/>
      <c r="D395" s="113"/>
      <c r="E395" s="76"/>
      <c r="F395" s="114"/>
    </row>
    <row r="396" spans="1:7" x14ac:dyDescent="0.3">
      <c r="A396" s="216" t="s">
        <v>158</v>
      </c>
      <c r="B396" s="120" t="s">
        <v>401</v>
      </c>
      <c r="C396" s="160"/>
      <c r="D396" s="160"/>
    </row>
    <row r="397" spans="1:7" ht="126" x14ac:dyDescent="0.3">
      <c r="A397" s="215"/>
      <c r="B397" s="110" t="s">
        <v>1023</v>
      </c>
      <c r="C397" s="9" t="s">
        <v>15</v>
      </c>
      <c r="D397" s="113">
        <v>118</v>
      </c>
      <c r="E397" s="76">
        <v>0</v>
      </c>
      <c r="F397" s="114">
        <f>D397*E397</f>
        <v>0</v>
      </c>
    </row>
    <row r="398" spans="1:7" x14ac:dyDescent="0.3">
      <c r="A398" s="215"/>
      <c r="B398" s="110"/>
      <c r="D398" s="113"/>
      <c r="E398" s="76"/>
      <c r="F398" s="114"/>
    </row>
    <row r="399" spans="1:7" x14ac:dyDescent="0.3">
      <c r="A399" s="216" t="s">
        <v>159</v>
      </c>
      <c r="B399" s="205" t="s">
        <v>405</v>
      </c>
      <c r="C399" s="217"/>
      <c r="D399" s="174"/>
      <c r="E399" s="835"/>
      <c r="F399" s="175"/>
      <c r="G399" s="215"/>
    </row>
    <row r="400" spans="1:7" ht="114" x14ac:dyDescent="0.3">
      <c r="A400" s="218"/>
      <c r="B400" s="205" t="s">
        <v>406</v>
      </c>
      <c r="C400" s="9" t="s">
        <v>15</v>
      </c>
      <c r="D400" s="113">
        <v>600</v>
      </c>
      <c r="E400" s="76">
        <v>0</v>
      </c>
      <c r="F400" s="114">
        <f>D400*E400</f>
        <v>0</v>
      </c>
      <c r="G400" s="215"/>
    </row>
    <row r="401" spans="1:7" x14ac:dyDescent="0.3">
      <c r="A401" s="218"/>
      <c r="B401" s="205"/>
      <c r="D401" s="113"/>
      <c r="E401" s="76"/>
      <c r="F401" s="114"/>
      <c r="G401" s="215"/>
    </row>
    <row r="402" spans="1:7" ht="14.4" thickBot="1" x14ac:dyDescent="0.35">
      <c r="A402" s="168"/>
      <c r="B402" s="169" t="s">
        <v>403</v>
      </c>
      <c r="C402" s="209"/>
      <c r="D402" s="209"/>
      <c r="E402" s="862"/>
      <c r="F402" s="149">
        <f>SUM(F375:F400)</f>
        <v>0</v>
      </c>
    </row>
    <row r="403" spans="1:7" ht="14.4" thickTop="1" x14ac:dyDescent="0.3">
      <c r="A403" s="178"/>
      <c r="B403" s="179"/>
      <c r="C403" s="121"/>
      <c r="D403" s="121"/>
      <c r="E403" s="863"/>
      <c r="F403" s="219"/>
    </row>
    <row r="404" spans="1:7" x14ac:dyDescent="0.3">
      <c r="A404" s="178"/>
      <c r="B404" s="179"/>
      <c r="C404" s="121"/>
      <c r="D404" s="121"/>
      <c r="E404" s="863"/>
      <c r="F404" s="219"/>
    </row>
    <row r="405" spans="1:7" s="158" customFormat="1" x14ac:dyDescent="0.25">
      <c r="A405" s="95" t="s">
        <v>462</v>
      </c>
      <c r="B405" s="179" t="s">
        <v>115</v>
      </c>
      <c r="C405" s="206"/>
      <c r="D405" s="206"/>
      <c r="E405" s="861"/>
      <c r="F405" s="154"/>
    </row>
    <row r="406" spans="1:7" x14ac:dyDescent="0.3">
      <c r="A406" s="215"/>
      <c r="B406" s="220"/>
      <c r="C406" s="160"/>
      <c r="E406" s="864"/>
      <c r="F406" s="114"/>
      <c r="G406" s="221"/>
    </row>
    <row r="407" spans="1:7" x14ac:dyDescent="0.3">
      <c r="A407" s="109" t="s">
        <v>0</v>
      </c>
      <c r="B407" s="931" t="s">
        <v>1058</v>
      </c>
      <c r="C407" s="160"/>
      <c r="E407" s="864"/>
      <c r="F407" s="114"/>
      <c r="G407" s="221"/>
    </row>
    <row r="408" spans="1:7" ht="96.6" x14ac:dyDescent="0.3">
      <c r="A408" s="215"/>
      <c r="B408" s="932" t="s">
        <v>1053</v>
      </c>
      <c r="C408" s="160"/>
      <c r="E408" s="864"/>
      <c r="F408" s="114"/>
      <c r="G408" s="221"/>
    </row>
    <row r="409" spans="1:7" ht="110.4" x14ac:dyDescent="0.3">
      <c r="A409" s="215"/>
      <c r="B409" s="932" t="s">
        <v>1055</v>
      </c>
      <c r="C409" s="160"/>
      <c r="E409" s="864"/>
      <c r="F409" s="114"/>
      <c r="G409" s="221"/>
    </row>
    <row r="410" spans="1:7" ht="96.6" x14ac:dyDescent="0.3">
      <c r="A410" s="215"/>
      <c r="B410" s="932" t="s">
        <v>1050</v>
      </c>
      <c r="C410" s="160"/>
      <c r="E410" s="864"/>
      <c r="F410" s="114"/>
      <c r="G410" s="221"/>
    </row>
    <row r="411" spans="1:7" ht="69" x14ac:dyDescent="0.3">
      <c r="A411" s="215"/>
      <c r="B411" s="932" t="s">
        <v>1054</v>
      </c>
      <c r="C411" s="160"/>
      <c r="E411" s="864"/>
      <c r="F411" s="114"/>
      <c r="G411" s="221"/>
    </row>
    <row r="412" spans="1:7" ht="69" x14ac:dyDescent="0.3">
      <c r="A412" s="215"/>
      <c r="B412" s="932" t="s">
        <v>1051</v>
      </c>
      <c r="C412" s="160"/>
      <c r="E412" s="864"/>
      <c r="F412" s="114"/>
      <c r="G412" s="221"/>
    </row>
    <row r="413" spans="1:7" ht="27.6" x14ac:dyDescent="0.3">
      <c r="A413" s="215"/>
      <c r="B413" s="932" t="s">
        <v>1052</v>
      </c>
      <c r="C413" s="160"/>
      <c r="E413" s="864"/>
      <c r="F413" s="114"/>
      <c r="G413" s="221"/>
    </row>
    <row r="414" spans="1:7" ht="96.6" x14ac:dyDescent="0.3">
      <c r="A414" s="215"/>
      <c r="B414" s="932" t="s">
        <v>1057</v>
      </c>
      <c r="C414" s="160"/>
      <c r="E414" s="864"/>
      <c r="F414" s="114"/>
      <c r="G414" s="221"/>
    </row>
    <row r="415" spans="1:7" ht="96.6" x14ac:dyDescent="0.3">
      <c r="A415" s="215"/>
      <c r="B415" s="932" t="s">
        <v>1056</v>
      </c>
      <c r="C415" s="9" t="s">
        <v>136</v>
      </c>
      <c r="D415" s="113">
        <v>1</v>
      </c>
      <c r="E415" s="76">
        <v>0</v>
      </c>
      <c r="F415" s="114">
        <f>D415*E415</f>
        <v>0</v>
      </c>
      <c r="G415" s="221"/>
    </row>
    <row r="416" spans="1:7" x14ac:dyDescent="0.3">
      <c r="A416" s="215"/>
      <c r="B416" s="220"/>
      <c r="C416" s="160"/>
      <c r="E416" s="864"/>
      <c r="F416" s="114"/>
      <c r="G416" s="221"/>
    </row>
    <row r="417" spans="1:7" x14ac:dyDescent="0.3">
      <c r="A417" s="109" t="s">
        <v>1</v>
      </c>
      <c r="B417" s="129" t="s">
        <v>444</v>
      </c>
      <c r="C417" s="222"/>
      <c r="D417" s="107"/>
      <c r="E417" s="854"/>
      <c r="F417" s="223"/>
      <c r="G417" s="221"/>
    </row>
    <row r="418" spans="1:7" ht="110.4" x14ac:dyDescent="0.3">
      <c r="A418" s="109"/>
      <c r="B418" s="110" t="s">
        <v>445</v>
      </c>
      <c r="D418" s="113"/>
      <c r="E418" s="76"/>
      <c r="F418" s="114"/>
      <c r="G418" s="221"/>
    </row>
    <row r="419" spans="1:7" x14ac:dyDescent="0.3">
      <c r="A419" s="204"/>
      <c r="B419" s="176" t="s">
        <v>446</v>
      </c>
      <c r="C419" s="121" t="s">
        <v>5</v>
      </c>
      <c r="D419" s="135">
        <v>1</v>
      </c>
      <c r="E419" s="73">
        <v>0</v>
      </c>
      <c r="F419" s="136">
        <f>D419*E419</f>
        <v>0</v>
      </c>
      <c r="G419" s="221"/>
    </row>
    <row r="420" spans="1:7" x14ac:dyDescent="0.3">
      <c r="A420" s="204"/>
      <c r="B420" s="176" t="s">
        <v>447</v>
      </c>
      <c r="C420" s="121" t="s">
        <v>5</v>
      </c>
      <c r="D420" s="135">
        <v>2</v>
      </c>
      <c r="E420" s="73">
        <v>0</v>
      </c>
      <c r="F420" s="136">
        <f>D420*E420</f>
        <v>0</v>
      </c>
      <c r="G420" s="221"/>
    </row>
    <row r="421" spans="1:7" x14ac:dyDescent="0.3">
      <c r="A421" s="224"/>
      <c r="B421" s="225"/>
      <c r="C421" s="226"/>
      <c r="D421" s="166"/>
      <c r="E421" s="856"/>
      <c r="F421" s="227"/>
      <c r="G421" s="221"/>
    </row>
    <row r="422" spans="1:7" x14ac:dyDescent="0.3">
      <c r="A422" s="109" t="s">
        <v>2</v>
      </c>
      <c r="B422" s="228" t="s">
        <v>183</v>
      </c>
      <c r="C422" s="121"/>
      <c r="D422" s="229"/>
      <c r="E422" s="75"/>
      <c r="F422" s="136"/>
      <c r="G422" s="221"/>
    </row>
    <row r="423" spans="1:7" ht="41.4" x14ac:dyDescent="0.3">
      <c r="A423" s="115"/>
      <c r="B423" s="110" t="s">
        <v>184</v>
      </c>
      <c r="C423" s="121"/>
      <c r="D423" s="229"/>
      <c r="E423" s="75"/>
      <c r="F423" s="136"/>
      <c r="G423" s="221"/>
    </row>
    <row r="424" spans="1:7" x14ac:dyDescent="0.3">
      <c r="A424" s="204"/>
      <c r="B424" s="176" t="s">
        <v>188</v>
      </c>
      <c r="C424" s="9" t="s">
        <v>5</v>
      </c>
      <c r="D424" s="113">
        <v>8</v>
      </c>
      <c r="E424" s="76">
        <v>0</v>
      </c>
      <c r="F424" s="114">
        <f>D424*E424</f>
        <v>0</v>
      </c>
      <c r="G424" s="221"/>
    </row>
    <row r="425" spans="1:7" x14ac:dyDescent="0.3">
      <c r="A425" s="224"/>
      <c r="B425" s="225"/>
      <c r="C425" s="226"/>
      <c r="D425" s="166"/>
      <c r="E425" s="856"/>
      <c r="F425" s="227"/>
      <c r="G425" s="221"/>
    </row>
    <row r="426" spans="1:7" x14ac:dyDescent="0.3">
      <c r="A426" s="115" t="s">
        <v>3</v>
      </c>
      <c r="B426" s="120" t="s">
        <v>448</v>
      </c>
      <c r="D426" s="113"/>
      <c r="E426" s="76"/>
      <c r="F426" s="114"/>
      <c r="G426" s="221"/>
    </row>
    <row r="427" spans="1:7" ht="29.4" x14ac:dyDescent="0.3">
      <c r="A427" s="115"/>
      <c r="B427" s="110" t="s">
        <v>454</v>
      </c>
      <c r="C427" s="9" t="s">
        <v>5</v>
      </c>
      <c r="D427" s="113">
        <v>2</v>
      </c>
      <c r="E427" s="76">
        <v>0</v>
      </c>
      <c r="F427" s="114">
        <f>D427*E427</f>
        <v>0</v>
      </c>
      <c r="G427" s="221"/>
    </row>
    <row r="428" spans="1:7" x14ac:dyDescent="0.3">
      <c r="A428" s="115"/>
      <c r="B428" s="120"/>
      <c r="D428" s="113"/>
      <c r="E428" s="76"/>
      <c r="F428" s="114"/>
      <c r="G428" s="221"/>
    </row>
    <row r="429" spans="1:7" x14ac:dyDescent="0.3">
      <c r="A429" s="115" t="s">
        <v>129</v>
      </c>
      <c r="B429" s="120" t="s">
        <v>449</v>
      </c>
      <c r="D429" s="113"/>
      <c r="E429" s="76"/>
      <c r="F429" s="114"/>
      <c r="G429" s="221"/>
    </row>
    <row r="430" spans="1:7" ht="29.4" x14ac:dyDescent="0.3">
      <c r="A430" s="115"/>
      <c r="B430" s="110" t="s">
        <v>455</v>
      </c>
      <c r="C430" s="9" t="s">
        <v>5</v>
      </c>
      <c r="D430" s="113">
        <v>2</v>
      </c>
      <c r="E430" s="76">
        <v>0</v>
      </c>
      <c r="F430" s="114">
        <f>D430*E430</f>
        <v>0</v>
      </c>
      <c r="G430" s="221"/>
    </row>
    <row r="431" spans="1:7" x14ac:dyDescent="0.3">
      <c r="A431" s="115"/>
      <c r="B431" s="120"/>
      <c r="D431" s="113"/>
      <c r="E431" s="76"/>
      <c r="F431" s="114"/>
      <c r="G431" s="221"/>
    </row>
    <row r="432" spans="1:7" x14ac:dyDescent="0.3">
      <c r="A432" s="115" t="s">
        <v>76</v>
      </c>
      <c r="B432" s="129" t="s">
        <v>450</v>
      </c>
      <c r="C432" s="121"/>
      <c r="D432" s="135"/>
      <c r="E432" s="852"/>
      <c r="F432" s="136"/>
      <c r="G432" s="221"/>
    </row>
    <row r="433" spans="1:7" x14ac:dyDescent="0.3">
      <c r="A433" s="115"/>
      <c r="B433" s="86" t="s">
        <v>451</v>
      </c>
      <c r="C433" s="9" t="s">
        <v>5</v>
      </c>
      <c r="D433" s="113">
        <v>1</v>
      </c>
      <c r="E433" s="76">
        <v>0</v>
      </c>
      <c r="F433" s="114">
        <f>D433*E433</f>
        <v>0</v>
      </c>
      <c r="G433" s="221"/>
    </row>
    <row r="434" spans="1:7" x14ac:dyDescent="0.3">
      <c r="A434" s="115"/>
      <c r="B434" s="86"/>
      <c r="D434" s="113"/>
      <c r="E434" s="76"/>
      <c r="F434" s="114"/>
      <c r="G434" s="221"/>
    </row>
    <row r="435" spans="1:7" x14ac:dyDescent="0.3">
      <c r="A435" s="115" t="s">
        <v>162</v>
      </c>
      <c r="B435" s="120" t="s">
        <v>452</v>
      </c>
      <c r="D435" s="113"/>
      <c r="E435" s="76"/>
      <c r="F435" s="114"/>
      <c r="G435" s="221"/>
    </row>
    <row r="436" spans="1:7" ht="27.6" x14ac:dyDescent="0.3">
      <c r="A436" s="115"/>
      <c r="B436" s="110" t="s">
        <v>453</v>
      </c>
      <c r="C436" s="9" t="s">
        <v>5</v>
      </c>
      <c r="D436" s="113">
        <v>1</v>
      </c>
      <c r="E436" s="76">
        <v>0</v>
      </c>
      <c r="F436" s="114">
        <f>D436*E436</f>
        <v>0</v>
      </c>
      <c r="G436" s="221"/>
    </row>
    <row r="437" spans="1:7" x14ac:dyDescent="0.3">
      <c r="A437" s="115"/>
      <c r="B437" s="110"/>
      <c r="D437" s="113"/>
      <c r="E437" s="76"/>
      <c r="F437" s="114"/>
      <c r="G437" s="221"/>
    </row>
    <row r="438" spans="1:7" x14ac:dyDescent="0.3">
      <c r="A438" s="109" t="s">
        <v>158</v>
      </c>
      <c r="B438" s="129" t="s">
        <v>456</v>
      </c>
      <c r="D438" s="221"/>
      <c r="E438" s="825"/>
      <c r="F438" s="128"/>
      <c r="G438" s="221"/>
    </row>
    <row r="439" spans="1:7" ht="222.6" x14ac:dyDescent="0.3">
      <c r="A439" s="109"/>
      <c r="B439" s="110" t="s">
        <v>459</v>
      </c>
      <c r="C439" s="9" t="s">
        <v>7</v>
      </c>
      <c r="D439" s="113">
        <v>30</v>
      </c>
      <c r="E439" s="76">
        <v>0</v>
      </c>
      <c r="F439" s="114">
        <f>D439*E439</f>
        <v>0</v>
      </c>
      <c r="G439" s="221"/>
    </row>
    <row r="440" spans="1:7" x14ac:dyDescent="0.3">
      <c r="A440" s="109"/>
      <c r="B440" s="24"/>
      <c r="D440" s="221"/>
      <c r="E440" s="825"/>
      <c r="F440" s="128"/>
      <c r="G440" s="221"/>
    </row>
    <row r="441" spans="1:7" x14ac:dyDescent="0.3">
      <c r="A441" s="109" t="s">
        <v>159</v>
      </c>
      <c r="B441" s="129" t="s">
        <v>457</v>
      </c>
      <c r="D441" s="221"/>
      <c r="E441" s="825"/>
      <c r="F441" s="128"/>
      <c r="G441" s="221"/>
    </row>
    <row r="442" spans="1:7" ht="252" x14ac:dyDescent="0.3">
      <c r="A442" s="109"/>
      <c r="B442" s="110" t="s">
        <v>1024</v>
      </c>
      <c r="C442" s="9" t="s">
        <v>15</v>
      </c>
      <c r="D442" s="113">
        <v>76</v>
      </c>
      <c r="E442" s="76">
        <v>0</v>
      </c>
      <c r="F442" s="114">
        <f>D442*E442</f>
        <v>0</v>
      </c>
      <c r="G442" s="221"/>
    </row>
    <row r="443" spans="1:7" x14ac:dyDescent="0.3">
      <c r="A443" s="109"/>
      <c r="B443" s="110"/>
      <c r="D443" s="113"/>
      <c r="E443" s="864"/>
      <c r="F443" s="114"/>
      <c r="G443" s="221"/>
    </row>
    <row r="444" spans="1:7" x14ac:dyDescent="0.3">
      <c r="A444" s="115" t="s">
        <v>224</v>
      </c>
      <c r="B444" s="129" t="s">
        <v>458</v>
      </c>
      <c r="C444" s="121"/>
      <c r="D444" s="230"/>
      <c r="E444" s="825"/>
      <c r="F444" s="128"/>
      <c r="G444" s="221"/>
    </row>
    <row r="445" spans="1:7" ht="208.8" x14ac:dyDescent="0.3">
      <c r="A445" s="150"/>
      <c r="B445" s="110" t="s">
        <v>460</v>
      </c>
      <c r="C445" s="9" t="s">
        <v>7</v>
      </c>
      <c r="D445" s="113">
        <v>24</v>
      </c>
      <c r="E445" s="825">
        <v>0</v>
      </c>
      <c r="F445" s="128">
        <f>D445*E445</f>
        <v>0</v>
      </c>
      <c r="G445" s="221"/>
    </row>
    <row r="446" spans="1:7" x14ac:dyDescent="0.3">
      <c r="A446" s="204"/>
      <c r="B446" s="176"/>
      <c r="D446" s="113"/>
      <c r="E446" s="76"/>
      <c r="F446" s="114"/>
    </row>
    <row r="447" spans="1:7" ht="14.4" thickBot="1" x14ac:dyDescent="0.35">
      <c r="A447" s="168"/>
      <c r="B447" s="169" t="s">
        <v>117</v>
      </c>
      <c r="C447" s="209"/>
      <c r="D447" s="209"/>
      <c r="E447" s="862"/>
      <c r="F447" s="149">
        <f>SUM(F415:F445)</f>
        <v>0</v>
      </c>
    </row>
    <row r="448" spans="1:7" s="2" customFormat="1" ht="14.4" thickTop="1" x14ac:dyDescent="0.3">
      <c r="A448" s="161"/>
      <c r="B448" s="163"/>
      <c r="C448" s="161"/>
      <c r="D448" s="156"/>
      <c r="E448" s="77"/>
      <c r="F448" s="223"/>
    </row>
    <row r="449" spans="1:6" x14ac:dyDescent="0.3">
      <c r="A449" s="161"/>
      <c r="B449" s="231"/>
      <c r="C449" s="222"/>
      <c r="D449" s="156"/>
      <c r="E449" s="74"/>
      <c r="F449" s="223"/>
    </row>
    <row r="450" spans="1:6" x14ac:dyDescent="0.3">
      <c r="A450" s="161"/>
      <c r="B450" s="231"/>
      <c r="C450" s="222"/>
      <c r="D450" s="156"/>
      <c r="E450" s="74"/>
      <c r="F450" s="223"/>
    </row>
    <row r="451" spans="1:6" x14ac:dyDescent="0.3">
      <c r="A451" s="161"/>
      <c r="B451" s="231"/>
      <c r="C451" s="222"/>
      <c r="D451" s="156"/>
      <c r="E451" s="74"/>
      <c r="F451" s="223"/>
    </row>
    <row r="452" spans="1:6" s="235" customFormat="1" ht="15.6" x14ac:dyDescent="0.25">
      <c r="A452" s="232" t="s">
        <v>77</v>
      </c>
      <c r="B452" s="233" t="s">
        <v>109</v>
      </c>
      <c r="C452" s="232"/>
      <c r="D452" s="234"/>
      <c r="E452" s="865"/>
      <c r="F452" s="234"/>
    </row>
    <row r="453" spans="1:6" x14ac:dyDescent="0.3">
      <c r="A453" s="161"/>
      <c r="B453" s="231"/>
      <c r="C453" s="222"/>
      <c r="D453" s="156"/>
      <c r="E453" s="74"/>
      <c r="F453" s="223"/>
    </row>
    <row r="454" spans="1:6" s="158" customFormat="1" x14ac:dyDescent="0.25">
      <c r="A454" s="236" t="str">
        <f>A5</f>
        <v>I.</v>
      </c>
      <c r="B454" s="237" t="str">
        <f>B5</f>
        <v>PRIPREMNI RADOVI I RADOVI RUŠENJA</v>
      </c>
      <c r="C454" s="238"/>
      <c r="D454" s="238"/>
      <c r="E454" s="866"/>
      <c r="F454" s="239">
        <f>F90</f>
        <v>0</v>
      </c>
    </row>
    <row r="455" spans="1:6" s="158" customFormat="1" x14ac:dyDescent="0.25">
      <c r="A455" s="236" t="str">
        <f>A93</f>
        <v>II.</v>
      </c>
      <c r="B455" s="237" t="str">
        <f>B93</f>
        <v>ZEMLJANI RADOVI</v>
      </c>
      <c r="C455" s="238"/>
      <c r="D455" s="238"/>
      <c r="E455" s="866"/>
      <c r="F455" s="239">
        <f>F107</f>
        <v>0</v>
      </c>
    </row>
    <row r="456" spans="1:6" s="158" customFormat="1" x14ac:dyDescent="0.25">
      <c r="A456" s="236" t="str">
        <f>A110</f>
        <v>III.</v>
      </c>
      <c r="B456" s="237" t="str">
        <f>B110</f>
        <v xml:space="preserve">ARMIRANOBETONSKI RADOVI </v>
      </c>
      <c r="C456" s="238"/>
      <c r="D456" s="238"/>
      <c r="E456" s="866"/>
      <c r="F456" s="239">
        <f>F172</f>
        <v>0</v>
      </c>
    </row>
    <row r="457" spans="1:6" s="158" customFormat="1" x14ac:dyDescent="0.25">
      <c r="A457" s="236" t="str">
        <f>A175</f>
        <v>IV.</v>
      </c>
      <c r="B457" s="237" t="str">
        <f>B175</f>
        <v>ZIDARSKI RADOVI</v>
      </c>
      <c r="C457" s="238"/>
      <c r="D457" s="238"/>
      <c r="E457" s="866"/>
      <c r="F457" s="239">
        <f>F200</f>
        <v>0</v>
      </c>
    </row>
    <row r="458" spans="1:6" s="158" customFormat="1" x14ac:dyDescent="0.25">
      <c r="A458" s="236" t="str">
        <f>A203</f>
        <v>V.</v>
      </c>
      <c r="B458" s="237" t="str">
        <f>B203</f>
        <v>IZOLATERSKI RADOVI</v>
      </c>
      <c r="C458" s="238"/>
      <c r="D458" s="238"/>
      <c r="E458" s="866"/>
      <c r="F458" s="239">
        <f>F217</f>
        <v>0</v>
      </c>
    </row>
    <row r="459" spans="1:6" s="158" customFormat="1" x14ac:dyDescent="0.25">
      <c r="A459" s="236" t="str">
        <f>A220</f>
        <v>VI.</v>
      </c>
      <c r="B459" s="237" t="str">
        <f>B220</f>
        <v>TESARSKI RADOVI</v>
      </c>
      <c r="C459" s="238"/>
      <c r="D459" s="238"/>
      <c r="E459" s="866"/>
      <c r="F459" s="239">
        <f>F228</f>
        <v>0</v>
      </c>
    </row>
    <row r="460" spans="1:6" s="158" customFormat="1" x14ac:dyDescent="0.25">
      <c r="A460" s="236" t="str">
        <f>A231</f>
        <v>VII.</v>
      </c>
      <c r="B460" s="237" t="str">
        <f>B231</f>
        <v>LIMARSKI KROVOPOKRIVAČKI RADOVI</v>
      </c>
      <c r="C460" s="238"/>
      <c r="D460" s="238"/>
      <c r="E460" s="866"/>
      <c r="F460" s="239">
        <f>F245</f>
        <v>0</v>
      </c>
    </row>
    <row r="461" spans="1:6" s="158" customFormat="1" x14ac:dyDescent="0.25">
      <c r="A461" s="236" t="str">
        <f>A248</f>
        <v>VIII.</v>
      </c>
      <c r="B461" s="237" t="str">
        <f>B248</f>
        <v>FASADERSKI RADOVI</v>
      </c>
      <c r="C461" s="238"/>
      <c r="D461" s="238"/>
      <c r="E461" s="866"/>
      <c r="F461" s="239">
        <f>F270</f>
        <v>0</v>
      </c>
    </row>
    <row r="462" spans="1:6" s="158" customFormat="1" x14ac:dyDescent="0.25">
      <c r="A462" s="236" t="str">
        <f>A273</f>
        <v>IX.</v>
      </c>
      <c r="B462" s="237" t="str">
        <f>B273</f>
        <v>ALU STOLARIJA</v>
      </c>
      <c r="C462" s="238"/>
      <c r="D462" s="238"/>
      <c r="E462" s="866"/>
      <c r="F462" s="239">
        <f>F331</f>
        <v>0</v>
      </c>
    </row>
    <row r="463" spans="1:6" s="158" customFormat="1" x14ac:dyDescent="0.25">
      <c r="A463" s="236" t="str">
        <f>A334</f>
        <v>X.</v>
      </c>
      <c r="B463" s="237" t="str">
        <f>B334</f>
        <v>GIPS-KARTONSKI RADOVI</v>
      </c>
      <c r="C463" s="238"/>
      <c r="D463" s="238"/>
      <c r="E463" s="866"/>
      <c r="F463" s="239">
        <f>F344</f>
        <v>0</v>
      </c>
    </row>
    <row r="464" spans="1:6" s="158" customFormat="1" x14ac:dyDescent="0.25">
      <c r="A464" s="236" t="str">
        <f>A347</f>
        <v>XI.</v>
      </c>
      <c r="B464" s="237" t="str">
        <f>B347</f>
        <v>KERAMIČARSKI I PODOPOLAGAČKI RADOVI</v>
      </c>
      <c r="C464" s="238"/>
      <c r="D464" s="238"/>
      <c r="E464" s="866"/>
      <c r="F464" s="239">
        <f>F357</f>
        <v>0</v>
      </c>
    </row>
    <row r="465" spans="1:6" s="158" customFormat="1" x14ac:dyDescent="0.25">
      <c r="A465" s="236" t="str">
        <f>A360</f>
        <v>XII.</v>
      </c>
      <c r="B465" s="237" t="str">
        <f>B360</f>
        <v>SOBOSLIKARSKI I LIČILAČKI RADOVI</v>
      </c>
      <c r="C465" s="238"/>
      <c r="D465" s="238"/>
      <c r="E465" s="866"/>
      <c r="F465" s="239">
        <f>F370</f>
        <v>0</v>
      </c>
    </row>
    <row r="466" spans="1:6" s="158" customFormat="1" x14ac:dyDescent="0.25">
      <c r="A466" s="236" t="str">
        <f>A373</f>
        <v>XIII.</v>
      </c>
      <c r="B466" s="237" t="str">
        <f>B373</f>
        <v>UREĐENJE OKOLIŠA</v>
      </c>
      <c r="C466" s="238"/>
      <c r="D466" s="238"/>
      <c r="E466" s="866"/>
      <c r="F466" s="239">
        <f>F402</f>
        <v>0</v>
      </c>
    </row>
    <row r="467" spans="1:6" s="158" customFormat="1" ht="14.4" thickBot="1" x14ac:dyDescent="0.3">
      <c r="A467" s="236" t="str">
        <f>A405</f>
        <v>XIV.</v>
      </c>
      <c r="B467" s="237" t="str">
        <f>B405</f>
        <v>OSTALI RADOVI</v>
      </c>
      <c r="C467" s="238"/>
      <c r="D467" s="238"/>
      <c r="E467" s="866"/>
      <c r="F467" s="239">
        <f>F447</f>
        <v>0</v>
      </c>
    </row>
    <row r="468" spans="1:6" s="158" customFormat="1" ht="16.2" thickTop="1" x14ac:dyDescent="0.25">
      <c r="A468" s="240"/>
      <c r="B468" s="241" t="s">
        <v>6</v>
      </c>
      <c r="C468" s="240"/>
      <c r="D468" s="240"/>
      <c r="E468" s="867"/>
      <c r="F468" s="242">
        <f>SUM(F454:F467)</f>
        <v>0</v>
      </c>
    </row>
  </sheetData>
  <sheetProtection algorithmName="SHA-512" hashValue="PsrH7PLc7cbBn6ws6KG12MyRR5drMWSJHwdohkD+aaeR+OUdZFNSe2291Ge0Kpl5QRo54gy9KjThHN0VhcRMzA==" saltValue="1yRrJo7tyJUtUU5xy8YvDQ==" spinCount="100000" sheet="1" objects="1" scenarios="1"/>
  <pageMargins left="0.7" right="0.7" top="1.1494252873563218" bottom="0.63218390804597702" header="0.3" footer="0.3"/>
  <pageSetup paperSize="9" scale="86" fitToHeight="0" orientation="portrait" r:id="rId1"/>
  <headerFooter>
    <oddHeader>&amp;L&amp;"Arial Narrow,Uobičajeno"OPĆA BOLNICA NOVA GRADIŠKA
Josipa Jurja Strossmayera 17A
35400 Nova Gradiška&amp;C&amp;"Arial Narrow,Uobičajeno"Dogradnja mrtvačnice i 
patološko/citološkog laboratorija (P)&amp;R&amp;"Arial Narrow,Uobičajeno"ZOP 71-1124
TD 71-1124-A</oddHeader>
    <oddFooter>&amp;L&amp;"Arial Narrow,Uobičajeno"
Višnja Lasović-Kožoman, dia. A 208&amp;C&amp;"Arial Narrow,Uobičajeno"stranica &amp;P/&amp;N&amp;R&amp;"Arial Narrow,Uobičajeno"Nova Gradiška, studeni 2024.</oddFooter>
  </headerFooter>
  <rowBreaks count="17" manualBreakCount="17">
    <brk id="38" max="5" man="1"/>
    <brk id="68" max="5" man="1"/>
    <brk id="99" max="5" man="1"/>
    <brk id="133" max="5" man="1"/>
    <brk id="163" max="5" man="1"/>
    <brk id="190" max="5" man="1"/>
    <brk id="212" max="5" man="1"/>
    <brk id="237" max="5" man="1"/>
    <brk id="259" max="5" man="1"/>
    <brk id="281" max="5" man="1"/>
    <brk id="308" max="5" man="1"/>
    <brk id="332" max="5" man="1"/>
    <brk id="358" max="5" man="1"/>
    <brk id="385" max="5" man="1"/>
    <brk id="403" max="5" man="1"/>
    <brk id="415" max="5" man="1"/>
    <brk id="43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J210"/>
  <sheetViews>
    <sheetView view="pageBreakPreview" zoomScale="145" zoomScaleNormal="145" zoomScaleSheetLayoutView="145" zoomScalePageLayoutView="130" workbookViewId="0">
      <selection activeCell="C3" sqref="C3"/>
    </sheetView>
  </sheetViews>
  <sheetFormatPr defaultColWidth="9.109375" defaultRowHeight="13.8" x14ac:dyDescent="0.3"/>
  <cols>
    <col min="1" max="1" width="3.33203125" style="218" customWidth="1"/>
    <col min="2" max="2" width="3.33203125" style="294" customWidth="1"/>
    <col min="3" max="3" width="47.88671875" style="160" customWidth="1"/>
    <col min="4" max="4" width="5.6640625" style="160" customWidth="1"/>
    <col min="5" max="5" width="7" style="160" bestFit="1" customWidth="1"/>
    <col min="6" max="6" width="8.6640625" style="836" customWidth="1"/>
    <col min="7" max="7" width="11.109375" style="119" bestFit="1" customWidth="1"/>
    <col min="8" max="16384" width="9.109375" style="2"/>
  </cols>
  <sheetData>
    <row r="1" spans="1:7" s="228" customFormat="1" ht="41.4" x14ac:dyDescent="0.25">
      <c r="A1" s="243" t="s">
        <v>100</v>
      </c>
      <c r="B1" s="244" t="s">
        <v>133</v>
      </c>
      <c r="C1" s="245" t="s">
        <v>98</v>
      </c>
      <c r="D1" s="246" t="s">
        <v>99</v>
      </c>
      <c r="E1" s="246" t="s">
        <v>4</v>
      </c>
      <c r="F1" s="820" t="s">
        <v>191</v>
      </c>
      <c r="G1" s="247" t="s">
        <v>107</v>
      </c>
    </row>
    <row r="2" spans="1:7" s="129" customFormat="1" x14ac:dyDescent="0.3">
      <c r="A2" s="248"/>
      <c r="B2" s="249"/>
      <c r="C2" s="88"/>
      <c r="D2" s="89"/>
      <c r="E2" s="89"/>
      <c r="F2" s="821"/>
      <c r="G2" s="90"/>
    </row>
    <row r="3" spans="1:7" s="255" customFormat="1" x14ac:dyDescent="0.25">
      <c r="A3" s="250" t="s">
        <v>134</v>
      </c>
      <c r="B3" s="251"/>
      <c r="C3" s="252" t="s">
        <v>135</v>
      </c>
      <c r="D3" s="253"/>
      <c r="E3" s="253"/>
      <c r="F3" s="822"/>
      <c r="G3" s="254"/>
    </row>
    <row r="4" spans="1:7" s="129" customFormat="1" x14ac:dyDescent="0.3">
      <c r="A4" s="248"/>
      <c r="B4" s="249"/>
      <c r="C4" s="88"/>
      <c r="D4" s="89"/>
      <c r="E4" s="89"/>
      <c r="F4" s="821"/>
      <c r="G4" s="90"/>
    </row>
    <row r="5" spans="1:7" s="129" customFormat="1" x14ac:dyDescent="0.3">
      <c r="A5" s="256" t="s">
        <v>0</v>
      </c>
      <c r="B5" s="257"/>
      <c r="C5" s="258" t="s">
        <v>240</v>
      </c>
      <c r="D5" s="259"/>
      <c r="E5" s="259"/>
      <c r="F5" s="823"/>
      <c r="G5" s="260"/>
    </row>
    <row r="6" spans="1:7" s="129" customFormat="1" x14ac:dyDescent="0.3">
      <c r="A6" s="248"/>
      <c r="B6" s="220"/>
      <c r="C6" s="171"/>
      <c r="D6" s="89"/>
      <c r="E6" s="89"/>
      <c r="F6" s="821"/>
      <c r="G6" s="90"/>
    </row>
    <row r="7" spans="1:7" s="129" customFormat="1" x14ac:dyDescent="0.25">
      <c r="A7" s="261" t="s">
        <v>0</v>
      </c>
      <c r="B7" s="120">
        <v>1</v>
      </c>
      <c r="C7" s="120" t="s">
        <v>241</v>
      </c>
      <c r="D7" s="120"/>
      <c r="E7" s="120"/>
      <c r="F7" s="824"/>
      <c r="G7" s="262"/>
    </row>
    <row r="8" spans="1:7" s="129" customFormat="1" ht="41.4" x14ac:dyDescent="0.3">
      <c r="A8" s="218"/>
      <c r="B8" s="7"/>
      <c r="C8" s="110" t="s">
        <v>242</v>
      </c>
      <c r="D8" s="9" t="s">
        <v>136</v>
      </c>
      <c r="E8" s="113">
        <v>1</v>
      </c>
      <c r="F8" s="76">
        <v>0</v>
      </c>
      <c r="G8" s="114">
        <f>E8*F8</f>
        <v>0</v>
      </c>
    </row>
    <row r="9" spans="1:7" x14ac:dyDescent="0.3">
      <c r="A9" s="2"/>
      <c r="B9" s="2"/>
      <c r="C9" s="2"/>
      <c r="D9" s="2"/>
      <c r="E9" s="2"/>
      <c r="F9" s="825"/>
      <c r="G9" s="128"/>
    </row>
    <row r="10" spans="1:7" x14ac:dyDescent="0.3">
      <c r="A10" s="261" t="s">
        <v>0</v>
      </c>
      <c r="B10" s="163">
        <v>2</v>
      </c>
      <c r="C10" s="163" t="s">
        <v>463</v>
      </c>
      <c r="D10" s="24"/>
      <c r="E10" s="24"/>
      <c r="F10" s="826"/>
      <c r="G10" s="145"/>
    </row>
    <row r="11" spans="1:7" ht="96.6" x14ac:dyDescent="0.3">
      <c r="B11" s="7"/>
      <c r="C11" s="162" t="s">
        <v>1029</v>
      </c>
      <c r="D11" s="9" t="s">
        <v>5</v>
      </c>
      <c r="E11" s="113">
        <v>1</v>
      </c>
      <c r="F11" s="74">
        <v>0</v>
      </c>
      <c r="G11" s="108">
        <f>E11*F11</f>
        <v>0</v>
      </c>
    </row>
    <row r="12" spans="1:7" s="129" customFormat="1" x14ac:dyDescent="0.3">
      <c r="A12" s="248"/>
      <c r="B12" s="220"/>
      <c r="C12" s="171"/>
      <c r="D12" s="89"/>
      <c r="E12" s="89"/>
      <c r="F12" s="821"/>
      <c r="G12" s="90"/>
    </row>
    <row r="13" spans="1:7" s="129" customFormat="1" x14ac:dyDescent="0.25">
      <c r="A13" s="261" t="s">
        <v>0</v>
      </c>
      <c r="B13" s="120">
        <v>3</v>
      </c>
      <c r="C13" s="120" t="s">
        <v>464</v>
      </c>
      <c r="D13" s="120"/>
      <c r="E13" s="120"/>
      <c r="F13" s="824"/>
      <c r="G13" s="262"/>
    </row>
    <row r="14" spans="1:7" s="129" customFormat="1" ht="82.8" x14ac:dyDescent="0.25">
      <c r="A14" s="261"/>
      <c r="B14" s="7"/>
      <c r="C14" s="263" t="s">
        <v>465</v>
      </c>
      <c r="D14" s="120"/>
      <c r="E14" s="120"/>
      <c r="F14" s="824"/>
      <c r="G14" s="262"/>
    </row>
    <row r="15" spans="1:7" s="129" customFormat="1" x14ac:dyDescent="0.25">
      <c r="A15" s="261"/>
      <c r="B15" s="264" t="s">
        <v>8</v>
      </c>
      <c r="C15" s="205" t="s">
        <v>466</v>
      </c>
      <c r="D15" s="121" t="s">
        <v>7</v>
      </c>
      <c r="E15" s="135">
        <v>2</v>
      </c>
      <c r="F15" s="827">
        <v>0</v>
      </c>
      <c r="G15" s="223">
        <f>E15*F15</f>
        <v>0</v>
      </c>
    </row>
    <row r="16" spans="1:7" s="129" customFormat="1" x14ac:dyDescent="0.3">
      <c r="A16" s="218"/>
      <c r="B16" s="7"/>
      <c r="C16" s="110"/>
      <c r="D16" s="9"/>
      <c r="E16" s="113"/>
      <c r="F16" s="76"/>
      <c r="G16" s="114"/>
    </row>
    <row r="17" spans="1:7" s="129" customFormat="1" x14ac:dyDescent="0.25">
      <c r="A17" s="261" t="s">
        <v>0</v>
      </c>
      <c r="B17" s="120">
        <v>4</v>
      </c>
      <c r="C17" s="120" t="s">
        <v>236</v>
      </c>
      <c r="D17" s="120"/>
      <c r="E17" s="120"/>
      <c r="F17" s="824"/>
      <c r="G17" s="262"/>
    </row>
    <row r="18" spans="1:7" s="129" customFormat="1" ht="55.2" x14ac:dyDescent="0.3">
      <c r="A18" s="218"/>
      <c r="B18" s="7"/>
      <c r="C18" s="263" t="s">
        <v>237</v>
      </c>
      <c r="D18" s="156"/>
      <c r="E18" s="113"/>
      <c r="F18" s="76"/>
      <c r="G18" s="114"/>
    </row>
    <row r="19" spans="1:7" s="129" customFormat="1" ht="15.6" x14ac:dyDescent="0.3">
      <c r="A19" s="248"/>
      <c r="B19" s="264" t="s">
        <v>8</v>
      </c>
      <c r="C19" s="265" t="s">
        <v>467</v>
      </c>
      <c r="D19" s="121" t="s">
        <v>5</v>
      </c>
      <c r="E19" s="135">
        <v>1</v>
      </c>
      <c r="F19" s="827">
        <v>0</v>
      </c>
      <c r="G19" s="223">
        <f>E19*F19</f>
        <v>0</v>
      </c>
    </row>
    <row r="20" spans="1:7" s="129" customFormat="1" x14ac:dyDescent="0.3">
      <c r="A20" s="248"/>
      <c r="B20" s="266"/>
      <c r="C20" s="267"/>
      <c r="D20" s="107"/>
      <c r="E20" s="156"/>
      <c r="F20" s="74"/>
      <c r="G20" s="108"/>
    </row>
    <row r="21" spans="1:7" s="129" customFormat="1" x14ac:dyDescent="0.3">
      <c r="A21" s="261" t="s">
        <v>0</v>
      </c>
      <c r="B21" s="120">
        <v>5</v>
      </c>
      <c r="C21" s="120" t="s">
        <v>468</v>
      </c>
      <c r="D21" s="107"/>
      <c r="E21" s="156"/>
      <c r="F21" s="74"/>
      <c r="G21" s="108"/>
    </row>
    <row r="22" spans="1:7" s="129" customFormat="1" ht="27.6" x14ac:dyDescent="0.3">
      <c r="A22" s="248"/>
      <c r="B22" s="266"/>
      <c r="C22" s="263" t="s">
        <v>469</v>
      </c>
      <c r="D22" s="107"/>
      <c r="E22" s="156"/>
      <c r="F22" s="74"/>
      <c r="G22" s="108"/>
    </row>
    <row r="23" spans="1:7" s="129" customFormat="1" x14ac:dyDescent="0.25">
      <c r="A23" s="248"/>
      <c r="B23" s="264" t="s">
        <v>8</v>
      </c>
      <c r="C23" s="205" t="s">
        <v>470</v>
      </c>
      <c r="D23" s="121" t="s">
        <v>5</v>
      </c>
      <c r="E23" s="135">
        <v>1</v>
      </c>
      <c r="F23" s="827">
        <v>0</v>
      </c>
      <c r="G23" s="223">
        <f>E23*F23</f>
        <v>0</v>
      </c>
    </row>
    <row r="24" spans="1:7" s="129" customFormat="1" x14ac:dyDescent="0.3">
      <c r="A24" s="248"/>
      <c r="B24" s="266"/>
      <c r="C24" s="267"/>
      <c r="D24" s="107"/>
      <c r="E24" s="156"/>
      <c r="F24" s="74"/>
      <c r="G24" s="108"/>
    </row>
    <row r="25" spans="1:7" s="129" customFormat="1" x14ac:dyDescent="0.3">
      <c r="A25" s="261" t="s">
        <v>0</v>
      </c>
      <c r="B25" s="120">
        <v>6</v>
      </c>
      <c r="C25" s="120" t="s">
        <v>471</v>
      </c>
      <c r="D25" s="107"/>
      <c r="E25" s="156"/>
      <c r="F25" s="74"/>
      <c r="G25" s="108"/>
    </row>
    <row r="26" spans="1:7" s="129" customFormat="1" ht="31.8" customHeight="1" x14ac:dyDescent="0.3">
      <c r="A26" s="248"/>
      <c r="B26" s="264"/>
      <c r="C26" s="263" t="s">
        <v>472</v>
      </c>
      <c r="D26" s="107"/>
      <c r="E26" s="156"/>
      <c r="F26" s="74"/>
      <c r="G26" s="108"/>
    </row>
    <row r="27" spans="1:7" s="129" customFormat="1" x14ac:dyDescent="0.25">
      <c r="A27" s="248"/>
      <c r="B27" s="264" t="s">
        <v>8</v>
      </c>
      <c r="C27" s="205" t="s">
        <v>470</v>
      </c>
      <c r="D27" s="121" t="s">
        <v>5</v>
      </c>
      <c r="E27" s="135">
        <v>1</v>
      </c>
      <c r="F27" s="827">
        <v>0</v>
      </c>
      <c r="G27" s="223">
        <f>E27*F27</f>
        <v>0</v>
      </c>
    </row>
    <row r="28" spans="1:7" s="129" customFormat="1" x14ac:dyDescent="0.3">
      <c r="A28" s="248"/>
      <c r="B28" s="266"/>
      <c r="C28" s="267"/>
      <c r="D28" s="107"/>
      <c r="E28" s="156"/>
      <c r="F28" s="74"/>
      <c r="G28" s="108"/>
    </row>
    <row r="29" spans="1:7" s="129" customFormat="1" x14ac:dyDescent="0.3">
      <c r="A29" s="261" t="s">
        <v>0</v>
      </c>
      <c r="B29" s="120">
        <v>7</v>
      </c>
      <c r="C29" s="120" t="s">
        <v>473</v>
      </c>
      <c r="D29" s="107"/>
      <c r="E29" s="156"/>
      <c r="F29" s="74"/>
      <c r="G29" s="108"/>
    </row>
    <row r="30" spans="1:7" s="129" customFormat="1" ht="27.6" x14ac:dyDescent="0.3">
      <c r="A30" s="248"/>
      <c r="B30" s="266"/>
      <c r="C30" s="263" t="s">
        <v>474</v>
      </c>
      <c r="D30" s="107"/>
      <c r="E30" s="156"/>
      <c r="F30" s="74"/>
      <c r="G30" s="108"/>
    </row>
    <row r="31" spans="1:7" s="129" customFormat="1" x14ac:dyDescent="0.25">
      <c r="A31" s="248"/>
      <c r="B31" s="264" t="s">
        <v>8</v>
      </c>
      <c r="C31" s="205" t="s">
        <v>470</v>
      </c>
      <c r="D31" s="121" t="s">
        <v>5</v>
      </c>
      <c r="E31" s="135">
        <v>1</v>
      </c>
      <c r="F31" s="827">
        <v>0</v>
      </c>
      <c r="G31" s="223">
        <f>E31*F31</f>
        <v>0</v>
      </c>
    </row>
    <row r="32" spans="1:7" s="129" customFormat="1" x14ac:dyDescent="0.3">
      <c r="A32" s="248"/>
      <c r="B32" s="266"/>
      <c r="C32" s="267"/>
      <c r="D32" s="107"/>
      <c r="E32" s="156"/>
      <c r="F32" s="74"/>
      <c r="G32" s="108"/>
    </row>
    <row r="33" spans="1:7" s="129" customFormat="1" x14ac:dyDescent="0.3">
      <c r="A33" s="261" t="s">
        <v>0</v>
      </c>
      <c r="B33" s="120">
        <v>8</v>
      </c>
      <c r="C33" s="120" t="s">
        <v>475</v>
      </c>
      <c r="D33" s="107"/>
      <c r="E33" s="156"/>
      <c r="F33" s="74"/>
      <c r="G33" s="108"/>
    </row>
    <row r="34" spans="1:7" s="129" customFormat="1" ht="27.6" x14ac:dyDescent="0.3">
      <c r="A34" s="248"/>
      <c r="B34" s="266"/>
      <c r="C34" s="263" t="s">
        <v>476</v>
      </c>
      <c r="D34" s="107"/>
      <c r="E34" s="156"/>
      <c r="F34" s="74"/>
      <c r="G34" s="108"/>
    </row>
    <row r="35" spans="1:7" s="129" customFormat="1" x14ac:dyDescent="0.25">
      <c r="A35" s="248"/>
      <c r="B35" s="264" t="s">
        <v>8</v>
      </c>
      <c r="C35" s="205" t="s">
        <v>470</v>
      </c>
      <c r="D35" s="121" t="s">
        <v>5</v>
      </c>
      <c r="E35" s="135">
        <v>1</v>
      </c>
      <c r="F35" s="827">
        <v>0</v>
      </c>
      <c r="G35" s="223">
        <f>E35*F35</f>
        <v>0</v>
      </c>
    </row>
    <row r="36" spans="1:7" s="129" customFormat="1" x14ac:dyDescent="0.25">
      <c r="A36" s="248"/>
      <c r="B36" s="264"/>
      <c r="C36" s="205"/>
      <c r="D36" s="121"/>
      <c r="E36" s="135"/>
      <c r="F36" s="827"/>
      <c r="G36" s="223"/>
    </row>
    <row r="37" spans="1:7" s="129" customFormat="1" x14ac:dyDescent="0.25">
      <c r="A37" s="268"/>
      <c r="B37" s="269"/>
      <c r="C37" s="270" t="s">
        <v>243</v>
      </c>
      <c r="D37" s="271"/>
      <c r="E37" s="271"/>
      <c r="F37" s="828"/>
      <c r="G37" s="272">
        <f>SUM(G8:G35)</f>
        <v>0</v>
      </c>
    </row>
    <row r="38" spans="1:7" s="129" customFormat="1" x14ac:dyDescent="0.3">
      <c r="A38" s="248"/>
      <c r="B38" s="249"/>
      <c r="C38" s="88"/>
      <c r="D38" s="89"/>
      <c r="E38" s="89"/>
      <c r="F38" s="821"/>
      <c r="G38" s="90"/>
    </row>
    <row r="39" spans="1:7" s="129" customFormat="1" x14ac:dyDescent="0.3">
      <c r="A39" s="248"/>
      <c r="B39" s="249"/>
      <c r="C39" s="88"/>
      <c r="D39" s="89"/>
      <c r="E39" s="89"/>
      <c r="F39" s="821"/>
      <c r="G39" s="90"/>
    </row>
    <row r="40" spans="1:7" s="129" customFormat="1" x14ac:dyDescent="0.3">
      <c r="A40" s="256" t="s">
        <v>1</v>
      </c>
      <c r="B40" s="273"/>
      <c r="C40" s="258" t="s">
        <v>244</v>
      </c>
      <c r="D40" s="259"/>
      <c r="E40" s="259"/>
      <c r="F40" s="823"/>
      <c r="G40" s="260"/>
    </row>
    <row r="42" spans="1:7" x14ac:dyDescent="0.3">
      <c r="A42" s="261" t="s">
        <v>1</v>
      </c>
      <c r="B42" s="120">
        <v>1</v>
      </c>
      <c r="C42" s="120" t="s">
        <v>241</v>
      </c>
      <c r="D42" s="120"/>
      <c r="E42" s="120"/>
      <c r="F42" s="824"/>
      <c r="G42" s="262"/>
    </row>
    <row r="43" spans="1:7" ht="41.4" x14ac:dyDescent="0.3">
      <c r="B43" s="7"/>
      <c r="C43" s="110" t="s">
        <v>242</v>
      </c>
      <c r="D43" s="9" t="s">
        <v>136</v>
      </c>
      <c r="E43" s="113">
        <v>1</v>
      </c>
      <c r="F43" s="76">
        <v>0</v>
      </c>
      <c r="G43" s="114">
        <f>E43*F43</f>
        <v>0</v>
      </c>
    </row>
    <row r="44" spans="1:7" x14ac:dyDescent="0.3">
      <c r="A44" s="248"/>
      <c r="B44" s="220"/>
      <c r="C44" s="171"/>
      <c r="D44" s="89"/>
      <c r="E44" s="89"/>
      <c r="F44" s="821"/>
      <c r="G44" s="90"/>
    </row>
    <row r="45" spans="1:7" x14ac:dyDescent="0.3">
      <c r="A45" s="261" t="s">
        <v>1</v>
      </c>
      <c r="B45" s="120">
        <v>2</v>
      </c>
      <c r="C45" s="120" t="s">
        <v>245</v>
      </c>
      <c r="D45" s="120"/>
      <c r="E45" s="120"/>
      <c r="F45" s="824"/>
      <c r="G45" s="262"/>
    </row>
    <row r="46" spans="1:7" ht="126" x14ac:dyDescent="0.3">
      <c r="B46" s="7"/>
      <c r="C46" s="110" t="s">
        <v>477</v>
      </c>
      <c r="D46" s="156" t="s">
        <v>14</v>
      </c>
      <c r="E46" s="113">
        <v>15</v>
      </c>
      <c r="F46" s="76">
        <v>0</v>
      </c>
      <c r="G46" s="114">
        <f>E46*F46</f>
        <v>0</v>
      </c>
    </row>
    <row r="47" spans="1:7" x14ac:dyDescent="0.3">
      <c r="B47" s="7"/>
      <c r="C47" s="86"/>
      <c r="D47" s="9"/>
      <c r="E47" s="113"/>
      <c r="F47" s="76"/>
      <c r="G47" s="114"/>
    </row>
    <row r="48" spans="1:7" x14ac:dyDescent="0.3">
      <c r="A48" s="261" t="s">
        <v>1</v>
      </c>
      <c r="B48" s="265">
        <v>3</v>
      </c>
      <c r="C48" s="265" t="s">
        <v>138</v>
      </c>
      <c r="E48" s="274"/>
      <c r="F48" s="829"/>
      <c r="G48" s="191"/>
    </row>
    <row r="49" spans="1:7" ht="57" x14ac:dyDescent="0.3">
      <c r="B49" s="275"/>
      <c r="C49" s="110" t="s">
        <v>1030</v>
      </c>
      <c r="D49" s="156" t="s">
        <v>14</v>
      </c>
      <c r="E49" s="113">
        <v>5</v>
      </c>
      <c r="F49" s="76">
        <v>0</v>
      </c>
      <c r="G49" s="114">
        <f>E49*F49</f>
        <v>0</v>
      </c>
    </row>
    <row r="50" spans="1:7" x14ac:dyDescent="0.3">
      <c r="B50" s="7"/>
      <c r="C50" s="86"/>
      <c r="D50" s="9"/>
      <c r="E50" s="113"/>
      <c r="F50" s="76"/>
      <c r="G50" s="114"/>
    </row>
    <row r="51" spans="1:7" x14ac:dyDescent="0.3">
      <c r="A51" s="261" t="s">
        <v>1</v>
      </c>
      <c r="B51" s="163">
        <v>4</v>
      </c>
      <c r="C51" s="163" t="s">
        <v>140</v>
      </c>
      <c r="D51" s="24"/>
      <c r="E51" s="24"/>
      <c r="F51" s="826"/>
      <c r="G51" s="145"/>
    </row>
    <row r="52" spans="1:7" ht="98.4" x14ac:dyDescent="0.3">
      <c r="B52" s="7"/>
      <c r="C52" s="110" t="s">
        <v>235</v>
      </c>
      <c r="D52" s="156" t="s">
        <v>14</v>
      </c>
      <c r="E52" s="113">
        <v>10</v>
      </c>
      <c r="F52" s="76">
        <v>0</v>
      </c>
      <c r="G52" s="114">
        <f>E52*F52</f>
        <v>0</v>
      </c>
    </row>
    <row r="53" spans="1:7" x14ac:dyDescent="0.3">
      <c r="B53" s="7"/>
      <c r="C53" s="110"/>
      <c r="D53" s="156"/>
      <c r="E53" s="113"/>
      <c r="F53" s="76"/>
      <c r="G53" s="114"/>
    </row>
    <row r="54" spans="1:7" x14ac:dyDescent="0.3">
      <c r="A54" s="268"/>
      <c r="B54" s="269"/>
      <c r="C54" s="270" t="s">
        <v>246</v>
      </c>
      <c r="D54" s="271"/>
      <c r="E54" s="271"/>
      <c r="F54" s="828"/>
      <c r="G54" s="272">
        <f>SUM(G43:G52)</f>
        <v>0</v>
      </c>
    </row>
    <row r="55" spans="1:7" x14ac:dyDescent="0.3">
      <c r="B55" s="275"/>
      <c r="C55" s="193"/>
      <c r="D55" s="156"/>
      <c r="E55" s="156"/>
      <c r="F55" s="74"/>
      <c r="G55" s="108"/>
    </row>
    <row r="56" spans="1:7" x14ac:dyDescent="0.3">
      <c r="A56" s="2"/>
      <c r="B56" s="2"/>
      <c r="C56" s="2"/>
      <c r="D56" s="2"/>
      <c r="E56" s="2"/>
      <c r="F56" s="825"/>
      <c r="G56" s="128"/>
    </row>
    <row r="57" spans="1:7" x14ac:dyDescent="0.3">
      <c r="A57" s="256" t="s">
        <v>2</v>
      </c>
      <c r="B57" s="276"/>
      <c r="C57" s="277" t="s">
        <v>478</v>
      </c>
      <c r="D57" s="278"/>
      <c r="E57" s="278"/>
      <c r="F57" s="830"/>
      <c r="G57" s="279"/>
    </row>
    <row r="58" spans="1:7" x14ac:dyDescent="0.3">
      <c r="B58" s="264"/>
      <c r="C58" s="205"/>
      <c r="D58" s="121"/>
      <c r="E58" s="135"/>
      <c r="F58" s="827"/>
      <c r="G58" s="223"/>
    </row>
    <row r="59" spans="1:7" x14ac:dyDescent="0.3">
      <c r="A59" s="218" t="s">
        <v>2</v>
      </c>
      <c r="B59" s="163">
        <v>1</v>
      </c>
      <c r="C59" s="163" t="s">
        <v>238</v>
      </c>
      <c r="D59" s="228"/>
      <c r="E59" s="228"/>
      <c r="F59" s="831"/>
      <c r="G59" s="280"/>
    </row>
    <row r="60" spans="1:7" ht="82.8" x14ac:dyDescent="0.3">
      <c r="B60" s="213"/>
      <c r="C60" s="139" t="s">
        <v>247</v>
      </c>
      <c r="D60" s="156"/>
      <c r="E60" s="117"/>
      <c r="F60" s="74"/>
      <c r="G60" s="108"/>
    </row>
    <row r="61" spans="1:7" x14ac:dyDescent="0.3">
      <c r="B61" s="264" t="s">
        <v>8</v>
      </c>
      <c r="C61" s="205" t="s">
        <v>470</v>
      </c>
      <c r="D61" s="121" t="s">
        <v>7</v>
      </c>
      <c r="E61" s="135">
        <v>36</v>
      </c>
      <c r="F61" s="827">
        <v>0</v>
      </c>
      <c r="G61" s="223">
        <f>E61*F61</f>
        <v>0</v>
      </c>
    </row>
    <row r="62" spans="1:7" x14ac:dyDescent="0.3">
      <c r="B62" s="264"/>
      <c r="C62" s="205"/>
      <c r="D62" s="121"/>
      <c r="E62" s="135"/>
      <c r="F62" s="827"/>
      <c r="G62" s="223"/>
    </row>
    <row r="63" spans="1:7" x14ac:dyDescent="0.3">
      <c r="A63" s="218" t="s">
        <v>2</v>
      </c>
      <c r="B63" s="163">
        <v>2</v>
      </c>
      <c r="C63" s="163" t="s">
        <v>239</v>
      </c>
      <c r="D63" s="228"/>
      <c r="E63" s="228"/>
      <c r="F63" s="831"/>
      <c r="G63" s="280"/>
    </row>
    <row r="64" spans="1:7" ht="55.2" x14ac:dyDescent="0.3">
      <c r="B64" s="213"/>
      <c r="C64" s="139" t="s">
        <v>248</v>
      </c>
      <c r="D64" s="156"/>
      <c r="E64" s="117"/>
      <c r="F64" s="74"/>
      <c r="G64" s="108"/>
    </row>
    <row r="65" spans="1:7" x14ac:dyDescent="0.3">
      <c r="B65" s="264" t="s">
        <v>8</v>
      </c>
      <c r="C65" s="205" t="s">
        <v>479</v>
      </c>
      <c r="D65" s="121" t="s">
        <v>7</v>
      </c>
      <c r="E65" s="135">
        <v>36</v>
      </c>
      <c r="F65" s="827">
        <v>0</v>
      </c>
      <c r="G65" s="223">
        <f>E65*F65</f>
        <v>0</v>
      </c>
    </row>
    <row r="66" spans="1:7" x14ac:dyDescent="0.3">
      <c r="B66" s="264"/>
      <c r="C66" s="205"/>
      <c r="D66" s="121"/>
      <c r="E66" s="135"/>
      <c r="F66" s="827"/>
      <c r="G66" s="223"/>
    </row>
    <row r="67" spans="1:7" x14ac:dyDescent="0.3">
      <c r="A67" s="218" t="s">
        <v>2</v>
      </c>
      <c r="B67" s="163">
        <v>3</v>
      </c>
      <c r="C67" s="205" t="s">
        <v>480</v>
      </c>
      <c r="D67" s="121"/>
      <c r="E67" s="135"/>
      <c r="F67" s="827"/>
      <c r="G67" s="223"/>
    </row>
    <row r="68" spans="1:7" ht="41.4" x14ac:dyDescent="0.3">
      <c r="B68" s="264"/>
      <c r="C68" s="139" t="s">
        <v>481</v>
      </c>
      <c r="D68" s="121"/>
      <c r="E68" s="135"/>
      <c r="F68" s="827"/>
      <c r="G68" s="223"/>
    </row>
    <row r="69" spans="1:7" x14ac:dyDescent="0.3">
      <c r="B69" s="264" t="s">
        <v>8</v>
      </c>
      <c r="C69" s="205" t="s">
        <v>482</v>
      </c>
      <c r="D69" s="121"/>
      <c r="E69" s="135"/>
      <c r="F69" s="827"/>
      <c r="G69" s="223"/>
    </row>
    <row r="70" spans="1:7" x14ac:dyDescent="0.3">
      <c r="B70" s="264" t="s">
        <v>9</v>
      </c>
      <c r="C70" s="205" t="s">
        <v>483</v>
      </c>
      <c r="D70" s="121"/>
      <c r="E70" s="135"/>
      <c r="F70" s="827"/>
      <c r="G70" s="223"/>
    </row>
    <row r="71" spans="1:7" x14ac:dyDescent="0.3">
      <c r="B71" s="264" t="s">
        <v>10</v>
      </c>
      <c r="C71" s="205" t="s">
        <v>484</v>
      </c>
      <c r="D71" s="121"/>
      <c r="E71" s="135"/>
      <c r="F71" s="827"/>
      <c r="G71" s="223"/>
    </row>
    <row r="72" spans="1:7" x14ac:dyDescent="0.3">
      <c r="B72" s="264" t="s">
        <v>285</v>
      </c>
      <c r="C72" s="281" t="s">
        <v>485</v>
      </c>
      <c r="D72" s="282"/>
      <c r="E72" s="283"/>
      <c r="F72" s="832"/>
      <c r="G72" s="284"/>
    </row>
    <row r="73" spans="1:7" x14ac:dyDescent="0.3">
      <c r="B73" s="264"/>
      <c r="C73" s="205"/>
      <c r="D73" s="9" t="s">
        <v>136</v>
      </c>
      <c r="E73" s="113">
        <v>1</v>
      </c>
      <c r="F73" s="76">
        <v>0</v>
      </c>
      <c r="G73" s="114">
        <f>E73*F73</f>
        <v>0</v>
      </c>
    </row>
    <row r="74" spans="1:7" x14ac:dyDescent="0.3">
      <c r="B74" s="264"/>
      <c r="C74" s="205"/>
      <c r="D74" s="121"/>
      <c r="E74" s="135"/>
      <c r="F74" s="827"/>
      <c r="G74" s="223"/>
    </row>
    <row r="75" spans="1:7" s="228" customFormat="1" x14ac:dyDescent="0.3">
      <c r="A75" s="218" t="s">
        <v>2</v>
      </c>
      <c r="B75" s="163">
        <v>4</v>
      </c>
      <c r="C75" s="163" t="s">
        <v>249</v>
      </c>
      <c r="D75" s="161"/>
      <c r="E75" s="161"/>
      <c r="F75" s="827"/>
      <c r="G75" s="223"/>
    </row>
    <row r="76" spans="1:7" ht="69" x14ac:dyDescent="0.3">
      <c r="B76" s="275"/>
      <c r="C76" s="116" t="s">
        <v>1032</v>
      </c>
      <c r="D76" s="156"/>
      <c r="E76" s="117"/>
      <c r="F76" s="74"/>
      <c r="G76" s="108"/>
    </row>
    <row r="77" spans="1:7" x14ac:dyDescent="0.3">
      <c r="B77" s="264" t="s">
        <v>8</v>
      </c>
      <c r="C77" s="205" t="s">
        <v>250</v>
      </c>
      <c r="D77" s="121" t="s">
        <v>7</v>
      </c>
      <c r="E77" s="135">
        <v>103</v>
      </c>
      <c r="F77" s="827">
        <v>0</v>
      </c>
      <c r="G77" s="223">
        <f>E77*F77</f>
        <v>0</v>
      </c>
    </row>
    <row r="78" spans="1:7" x14ac:dyDescent="0.3">
      <c r="B78" s="264" t="s">
        <v>9</v>
      </c>
      <c r="C78" s="205" t="s">
        <v>486</v>
      </c>
      <c r="D78" s="121" t="s">
        <v>7</v>
      </c>
      <c r="E78" s="135">
        <v>135</v>
      </c>
      <c r="F78" s="827">
        <v>0</v>
      </c>
      <c r="G78" s="223">
        <f>E78*F78</f>
        <v>0</v>
      </c>
    </row>
    <row r="79" spans="1:7" x14ac:dyDescent="0.3">
      <c r="B79" s="264"/>
      <c r="C79" s="139"/>
      <c r="D79" s="156"/>
      <c r="E79" s="156"/>
      <c r="F79" s="74"/>
      <c r="G79" s="108"/>
    </row>
    <row r="80" spans="1:7" s="228" customFormat="1" x14ac:dyDescent="0.3">
      <c r="A80" s="218" t="s">
        <v>2</v>
      </c>
      <c r="B80" s="163">
        <v>5</v>
      </c>
      <c r="C80" s="163" t="s">
        <v>251</v>
      </c>
      <c r="D80" s="24"/>
      <c r="E80" s="24"/>
      <c r="F80" s="826"/>
      <c r="G80" s="145"/>
    </row>
    <row r="81" spans="1:7" ht="55.2" x14ac:dyDescent="0.3">
      <c r="B81" s="220"/>
      <c r="C81" s="162" t="s">
        <v>252</v>
      </c>
      <c r="D81" s="9"/>
      <c r="E81" s="117"/>
      <c r="F81" s="74"/>
      <c r="G81" s="108"/>
    </row>
    <row r="82" spans="1:7" x14ac:dyDescent="0.3">
      <c r="B82" s="264" t="s">
        <v>8</v>
      </c>
      <c r="C82" s="205" t="s">
        <v>253</v>
      </c>
      <c r="D82" s="121" t="s">
        <v>5</v>
      </c>
      <c r="E82" s="135">
        <v>42</v>
      </c>
      <c r="F82" s="827">
        <v>0</v>
      </c>
      <c r="G82" s="223">
        <f>E82*F82</f>
        <v>0</v>
      </c>
    </row>
    <row r="83" spans="1:7" x14ac:dyDescent="0.3">
      <c r="B83" s="264" t="s">
        <v>9</v>
      </c>
      <c r="C83" s="205" t="s">
        <v>487</v>
      </c>
      <c r="D83" s="121" t="s">
        <v>5</v>
      </c>
      <c r="E83" s="135">
        <v>24</v>
      </c>
      <c r="F83" s="827">
        <v>0</v>
      </c>
      <c r="G83" s="223">
        <f>E83*F83</f>
        <v>0</v>
      </c>
    </row>
    <row r="84" spans="1:7" x14ac:dyDescent="0.3">
      <c r="B84" s="275"/>
      <c r="C84" s="193"/>
      <c r="D84" s="156"/>
      <c r="E84" s="156"/>
      <c r="F84" s="74"/>
      <c r="G84" s="108"/>
    </row>
    <row r="85" spans="1:7" s="228" customFormat="1" x14ac:dyDescent="0.3">
      <c r="A85" s="218" t="s">
        <v>2</v>
      </c>
      <c r="B85" s="163">
        <v>6</v>
      </c>
      <c r="C85" s="163" t="s">
        <v>254</v>
      </c>
      <c r="D85" s="161"/>
      <c r="E85" s="177"/>
      <c r="F85" s="827"/>
      <c r="G85" s="223"/>
    </row>
    <row r="86" spans="1:7" ht="27.6" x14ac:dyDescent="0.3">
      <c r="B86" s="275"/>
      <c r="C86" s="162" t="s">
        <v>255</v>
      </c>
      <c r="D86" s="9"/>
      <c r="E86" s="117"/>
      <c r="F86" s="76"/>
      <c r="G86" s="108"/>
    </row>
    <row r="87" spans="1:7" x14ac:dyDescent="0.3">
      <c r="B87" s="264" t="s">
        <v>8</v>
      </c>
      <c r="C87" s="205" t="s">
        <v>253</v>
      </c>
      <c r="D87" s="121" t="s">
        <v>7</v>
      </c>
      <c r="E87" s="135">
        <v>40</v>
      </c>
      <c r="F87" s="827">
        <v>0</v>
      </c>
      <c r="G87" s="223">
        <f>E87*F87</f>
        <v>0</v>
      </c>
    </row>
    <row r="88" spans="1:7" x14ac:dyDescent="0.3">
      <c r="B88" s="264" t="s">
        <v>9</v>
      </c>
      <c r="C88" s="205" t="s">
        <v>487</v>
      </c>
      <c r="D88" s="121" t="s">
        <v>7</v>
      </c>
      <c r="E88" s="135">
        <v>48</v>
      </c>
      <c r="F88" s="827">
        <v>0</v>
      </c>
      <c r="G88" s="223">
        <f>E88*F88</f>
        <v>0</v>
      </c>
    </row>
    <row r="89" spans="1:7" x14ac:dyDescent="0.3">
      <c r="B89" s="275"/>
      <c r="C89" s="162"/>
      <c r="D89" s="9"/>
      <c r="E89" s="117"/>
      <c r="F89" s="76"/>
      <c r="G89" s="108"/>
    </row>
    <row r="90" spans="1:7" x14ac:dyDescent="0.3">
      <c r="A90" s="218" t="s">
        <v>2</v>
      </c>
      <c r="B90" s="163">
        <v>7</v>
      </c>
      <c r="C90" s="163" t="s">
        <v>256</v>
      </c>
      <c r="D90" s="161"/>
      <c r="E90" s="177"/>
      <c r="F90" s="827"/>
      <c r="G90" s="223"/>
    </row>
    <row r="91" spans="1:7" ht="82.8" x14ac:dyDescent="0.3">
      <c r="B91" s="275"/>
      <c r="C91" s="110" t="s">
        <v>488</v>
      </c>
      <c r="D91" s="9"/>
      <c r="E91" s="117"/>
      <c r="F91" s="76"/>
      <c r="G91" s="108"/>
    </row>
    <row r="92" spans="1:7" x14ac:dyDescent="0.3">
      <c r="B92" s="264" t="s">
        <v>8</v>
      </c>
      <c r="C92" s="205" t="s">
        <v>253</v>
      </c>
      <c r="D92" s="121" t="s">
        <v>7</v>
      </c>
      <c r="E92" s="135">
        <v>63</v>
      </c>
      <c r="F92" s="827">
        <v>0</v>
      </c>
      <c r="G92" s="223">
        <f>E92*F92</f>
        <v>0</v>
      </c>
    </row>
    <row r="93" spans="1:7" x14ac:dyDescent="0.3">
      <c r="B93" s="264" t="s">
        <v>9</v>
      </c>
      <c r="C93" s="205" t="s">
        <v>487</v>
      </c>
      <c r="D93" s="121" t="s">
        <v>7</v>
      </c>
      <c r="E93" s="135">
        <v>87</v>
      </c>
      <c r="F93" s="827">
        <v>0</v>
      </c>
      <c r="G93" s="223">
        <f>E93*F93</f>
        <v>0</v>
      </c>
    </row>
    <row r="94" spans="1:7" x14ac:dyDescent="0.3">
      <c r="B94" s="275"/>
      <c r="C94" s="162"/>
      <c r="D94" s="9"/>
      <c r="E94" s="117"/>
      <c r="F94" s="76"/>
      <c r="G94" s="108"/>
    </row>
    <row r="95" spans="1:7" x14ac:dyDescent="0.3">
      <c r="A95" s="218" t="s">
        <v>2</v>
      </c>
      <c r="B95" s="163">
        <v>8</v>
      </c>
      <c r="C95" s="163" t="s">
        <v>257</v>
      </c>
      <c r="D95" s="24"/>
      <c r="E95" s="24"/>
      <c r="F95" s="826"/>
      <c r="G95" s="145"/>
    </row>
    <row r="96" spans="1:7" ht="55.2" x14ac:dyDescent="0.3">
      <c r="B96" s="7"/>
      <c r="C96" s="110" t="s">
        <v>489</v>
      </c>
      <c r="D96" s="9" t="s">
        <v>136</v>
      </c>
      <c r="E96" s="113">
        <v>1</v>
      </c>
      <c r="F96" s="76">
        <v>0</v>
      </c>
      <c r="G96" s="114">
        <f>E96*F96</f>
        <v>0</v>
      </c>
    </row>
    <row r="97" spans="1:7" x14ac:dyDescent="0.3">
      <c r="B97" s="275"/>
      <c r="C97" s="162"/>
      <c r="D97" s="9"/>
      <c r="E97" s="117"/>
      <c r="F97" s="76"/>
      <c r="G97" s="108"/>
    </row>
    <row r="98" spans="1:7" x14ac:dyDescent="0.3">
      <c r="A98" s="218" t="s">
        <v>2</v>
      </c>
      <c r="B98" s="163">
        <v>9</v>
      </c>
      <c r="C98" s="163" t="s">
        <v>258</v>
      </c>
      <c r="D98" s="24"/>
      <c r="E98" s="24"/>
      <c r="F98" s="826"/>
      <c r="G98" s="145"/>
    </row>
    <row r="99" spans="1:7" ht="69" x14ac:dyDescent="0.3">
      <c r="B99" s="7"/>
      <c r="C99" s="110" t="s">
        <v>1033</v>
      </c>
      <c r="D99" s="9" t="s">
        <v>7</v>
      </c>
      <c r="E99" s="113">
        <v>276</v>
      </c>
      <c r="F99" s="76">
        <v>0</v>
      </c>
      <c r="G99" s="114">
        <f>E99*F99</f>
        <v>0</v>
      </c>
    </row>
    <row r="100" spans="1:7" x14ac:dyDescent="0.3">
      <c r="B100" s="7"/>
      <c r="C100" s="110"/>
      <c r="D100" s="9"/>
      <c r="E100" s="113"/>
      <c r="F100" s="76"/>
      <c r="G100" s="114"/>
    </row>
    <row r="101" spans="1:7" x14ac:dyDescent="0.3">
      <c r="A101" s="218" t="s">
        <v>2</v>
      </c>
      <c r="B101" s="163">
        <v>10</v>
      </c>
      <c r="C101" s="163" t="s">
        <v>259</v>
      </c>
      <c r="D101" s="9"/>
      <c r="E101" s="117"/>
      <c r="F101" s="76"/>
      <c r="G101" s="108"/>
    </row>
    <row r="102" spans="1:7" ht="27.6" x14ac:dyDescent="0.3">
      <c r="B102" s="275"/>
      <c r="C102" s="162" t="s">
        <v>260</v>
      </c>
      <c r="D102" s="9" t="s">
        <v>136</v>
      </c>
      <c r="E102" s="113">
        <v>1</v>
      </c>
      <c r="F102" s="76">
        <v>0</v>
      </c>
      <c r="G102" s="114">
        <f>E102*F102</f>
        <v>0</v>
      </c>
    </row>
    <row r="103" spans="1:7" x14ac:dyDescent="0.3">
      <c r="B103" s="275"/>
      <c r="C103" s="162"/>
      <c r="D103" s="9"/>
      <c r="E103" s="113"/>
      <c r="F103" s="76"/>
      <c r="G103" s="114"/>
    </row>
    <row r="104" spans="1:7" x14ac:dyDescent="0.3">
      <c r="A104" s="268"/>
      <c r="B104" s="285"/>
      <c r="C104" s="286" t="s">
        <v>490</v>
      </c>
      <c r="D104" s="287"/>
      <c r="E104" s="287"/>
      <c r="F104" s="833"/>
      <c r="G104" s="288">
        <f>SUM(G60:G102)</f>
        <v>0</v>
      </c>
    </row>
    <row r="105" spans="1:7" x14ac:dyDescent="0.3">
      <c r="B105" s="275"/>
      <c r="C105" s="193"/>
      <c r="D105" s="156"/>
      <c r="E105" s="156"/>
      <c r="F105" s="74"/>
      <c r="G105" s="108"/>
    </row>
    <row r="106" spans="1:7" x14ac:dyDescent="0.3">
      <c r="B106" s="275"/>
      <c r="C106" s="193"/>
      <c r="D106" s="156"/>
      <c r="E106" s="156"/>
      <c r="F106" s="74"/>
      <c r="G106" s="108"/>
    </row>
    <row r="107" spans="1:7" x14ac:dyDescent="0.3">
      <c r="A107" s="256" t="s">
        <v>3</v>
      </c>
      <c r="B107" s="278"/>
      <c r="C107" s="258" t="s">
        <v>137</v>
      </c>
      <c r="D107" s="278"/>
      <c r="E107" s="278"/>
      <c r="F107" s="830"/>
      <c r="G107" s="279"/>
    </row>
    <row r="108" spans="1:7" x14ac:dyDescent="0.3">
      <c r="B108" s="275"/>
      <c r="C108" s="193"/>
      <c r="D108" s="156"/>
      <c r="E108" s="156"/>
      <c r="F108" s="74"/>
      <c r="G108" s="108"/>
    </row>
    <row r="109" spans="1:7" x14ac:dyDescent="0.3">
      <c r="A109" s="261" t="s">
        <v>3</v>
      </c>
      <c r="B109" s="120">
        <v>1</v>
      </c>
      <c r="C109" s="120" t="s">
        <v>241</v>
      </c>
      <c r="D109" s="24"/>
      <c r="E109" s="24"/>
      <c r="F109" s="826"/>
      <c r="G109" s="145"/>
    </row>
    <row r="110" spans="1:7" ht="41.4" x14ac:dyDescent="0.3">
      <c r="B110" s="7"/>
      <c r="C110" s="110" t="s">
        <v>242</v>
      </c>
      <c r="D110" s="9" t="s">
        <v>136</v>
      </c>
      <c r="E110" s="113">
        <v>1</v>
      </c>
      <c r="F110" s="76">
        <v>0</v>
      </c>
      <c r="G110" s="114">
        <f>E110*F110</f>
        <v>0</v>
      </c>
    </row>
    <row r="111" spans="1:7" x14ac:dyDescent="0.3">
      <c r="B111" s="275"/>
      <c r="C111" s="193"/>
      <c r="D111" s="156"/>
      <c r="E111" s="156"/>
      <c r="F111" s="74"/>
      <c r="G111" s="108"/>
    </row>
    <row r="112" spans="1:7" x14ac:dyDescent="0.3">
      <c r="A112" s="261" t="s">
        <v>3</v>
      </c>
      <c r="B112" s="120">
        <v>2</v>
      </c>
      <c r="C112" s="120" t="s">
        <v>491</v>
      </c>
      <c r="D112" s="24"/>
      <c r="E112" s="24"/>
      <c r="F112" s="826"/>
      <c r="G112" s="145"/>
    </row>
    <row r="113" spans="1:7" ht="153.6" x14ac:dyDescent="0.3">
      <c r="B113" s="7"/>
      <c r="C113" s="162" t="s">
        <v>1034</v>
      </c>
      <c r="D113" s="156" t="s">
        <v>14</v>
      </c>
      <c r="E113" s="117">
        <v>32</v>
      </c>
      <c r="F113" s="76">
        <v>0</v>
      </c>
      <c r="G113" s="108">
        <f>E113*F113</f>
        <v>0</v>
      </c>
    </row>
    <row r="114" spans="1:7" x14ac:dyDescent="0.3">
      <c r="B114" s="275"/>
      <c r="C114" s="193"/>
      <c r="D114" s="156"/>
      <c r="E114" s="156"/>
      <c r="F114" s="76"/>
      <c r="G114" s="108"/>
    </row>
    <row r="115" spans="1:7" x14ac:dyDescent="0.3">
      <c r="A115" s="261" t="s">
        <v>3</v>
      </c>
      <c r="B115" s="120">
        <v>3</v>
      </c>
      <c r="C115" s="265" t="s">
        <v>138</v>
      </c>
      <c r="E115" s="274"/>
      <c r="F115" s="829"/>
      <c r="G115" s="191"/>
    </row>
    <row r="116" spans="1:7" ht="57" x14ac:dyDescent="0.3">
      <c r="B116" s="7"/>
      <c r="C116" s="110" t="s">
        <v>139</v>
      </c>
      <c r="D116" s="156" t="s">
        <v>14</v>
      </c>
      <c r="E116" s="113">
        <v>8</v>
      </c>
      <c r="F116" s="76">
        <v>0</v>
      </c>
      <c r="G116" s="114">
        <f>E116*F116</f>
        <v>0</v>
      </c>
    </row>
    <row r="117" spans="1:7" x14ac:dyDescent="0.3">
      <c r="B117" s="7"/>
      <c r="C117" s="162"/>
      <c r="D117" s="156"/>
      <c r="E117" s="117"/>
      <c r="F117" s="76"/>
      <c r="G117" s="108"/>
    </row>
    <row r="118" spans="1:7" x14ac:dyDescent="0.3">
      <c r="A118" s="261" t="s">
        <v>3</v>
      </c>
      <c r="B118" s="120">
        <v>4</v>
      </c>
      <c r="C118" s="163" t="s">
        <v>140</v>
      </c>
      <c r="D118" s="24"/>
      <c r="E118" s="24"/>
      <c r="F118" s="826"/>
      <c r="G118" s="145"/>
    </row>
    <row r="119" spans="1:7" ht="98.4" x14ac:dyDescent="0.3">
      <c r="B119" s="7"/>
      <c r="C119" s="110" t="s">
        <v>141</v>
      </c>
      <c r="D119" s="156" t="s">
        <v>14</v>
      </c>
      <c r="E119" s="113">
        <v>24</v>
      </c>
      <c r="F119" s="76">
        <v>0</v>
      </c>
      <c r="G119" s="114">
        <f>E119*F119</f>
        <v>0</v>
      </c>
    </row>
    <row r="120" spans="1:7" x14ac:dyDescent="0.3">
      <c r="B120" s="7"/>
      <c r="C120" s="162"/>
      <c r="D120" s="156"/>
      <c r="E120" s="117"/>
      <c r="F120" s="74"/>
      <c r="G120" s="108"/>
    </row>
    <row r="121" spans="1:7" x14ac:dyDescent="0.3">
      <c r="A121" s="261" t="s">
        <v>3</v>
      </c>
      <c r="B121" s="163">
        <v>5</v>
      </c>
      <c r="C121" s="163" t="s">
        <v>292</v>
      </c>
      <c r="D121" s="24"/>
      <c r="E121" s="24"/>
      <c r="F121" s="826"/>
      <c r="G121" s="145"/>
    </row>
    <row r="122" spans="1:7" ht="113.4" customHeight="1" x14ac:dyDescent="0.3">
      <c r="B122" s="7"/>
      <c r="C122" s="162" t="s">
        <v>492</v>
      </c>
      <c r="D122" s="9"/>
      <c r="E122" s="113"/>
      <c r="F122" s="76"/>
      <c r="G122" s="114"/>
    </row>
    <row r="123" spans="1:7" ht="15.6" x14ac:dyDescent="0.3">
      <c r="B123" s="264" t="s">
        <v>8</v>
      </c>
      <c r="C123" s="120" t="s">
        <v>493</v>
      </c>
      <c r="D123" s="121" t="s">
        <v>168</v>
      </c>
      <c r="E123" s="135">
        <v>15</v>
      </c>
      <c r="F123" s="73">
        <v>0</v>
      </c>
      <c r="G123" s="136">
        <f>E123*F123</f>
        <v>0</v>
      </c>
    </row>
    <row r="124" spans="1:7" x14ac:dyDescent="0.3">
      <c r="B124" s="264" t="s">
        <v>9</v>
      </c>
      <c r="C124" s="120" t="s">
        <v>294</v>
      </c>
      <c r="D124" s="121" t="s">
        <v>193</v>
      </c>
      <c r="E124" s="135">
        <v>1200</v>
      </c>
      <c r="F124" s="73">
        <v>0</v>
      </c>
      <c r="G124" s="136">
        <f>E124*F124</f>
        <v>0</v>
      </c>
    </row>
    <row r="125" spans="1:7" ht="15.6" x14ac:dyDescent="0.3">
      <c r="B125" s="264" t="s">
        <v>10</v>
      </c>
      <c r="C125" s="120" t="s">
        <v>293</v>
      </c>
      <c r="D125" s="121" t="s">
        <v>15</v>
      </c>
      <c r="E125" s="135">
        <v>80</v>
      </c>
      <c r="F125" s="73">
        <v>0</v>
      </c>
      <c r="G125" s="136">
        <f>E125*F125</f>
        <v>0</v>
      </c>
    </row>
    <row r="126" spans="1:7" x14ac:dyDescent="0.3">
      <c r="B126" s="264" t="s">
        <v>285</v>
      </c>
      <c r="C126" s="120" t="s">
        <v>494</v>
      </c>
      <c r="D126" s="121" t="s">
        <v>5</v>
      </c>
      <c r="E126" s="135">
        <v>4</v>
      </c>
      <c r="F126" s="73">
        <v>0</v>
      </c>
      <c r="G126" s="136">
        <f>E126*F126</f>
        <v>0</v>
      </c>
    </row>
    <row r="127" spans="1:7" x14ac:dyDescent="0.3">
      <c r="B127" s="264"/>
      <c r="C127" s="120"/>
      <c r="D127" s="121"/>
      <c r="E127" s="135"/>
      <c r="F127" s="73"/>
      <c r="G127" s="136"/>
    </row>
    <row r="128" spans="1:7" x14ac:dyDescent="0.3">
      <c r="A128" s="268"/>
      <c r="B128" s="285"/>
      <c r="C128" s="270" t="s">
        <v>142</v>
      </c>
      <c r="D128" s="287"/>
      <c r="E128" s="287"/>
      <c r="F128" s="833"/>
      <c r="G128" s="288">
        <f>SUM(G110:G126)</f>
        <v>0</v>
      </c>
    </row>
    <row r="129" spans="1:7" x14ac:dyDescent="0.3">
      <c r="B129" s="275"/>
      <c r="C129" s="193"/>
      <c r="D129" s="156"/>
      <c r="E129" s="156"/>
      <c r="F129" s="74"/>
      <c r="G129" s="108"/>
    </row>
    <row r="130" spans="1:7" x14ac:dyDescent="0.3">
      <c r="B130" s="275"/>
      <c r="C130" s="193"/>
      <c r="D130" s="156"/>
      <c r="E130" s="156"/>
      <c r="F130" s="74"/>
      <c r="G130" s="108"/>
    </row>
    <row r="131" spans="1:7" x14ac:dyDescent="0.3">
      <c r="A131" s="289" t="s">
        <v>129</v>
      </c>
      <c r="B131" s="290"/>
      <c r="C131" s="277" t="s">
        <v>143</v>
      </c>
      <c r="D131" s="290"/>
      <c r="E131" s="290"/>
      <c r="F131" s="834"/>
      <c r="G131" s="291"/>
    </row>
    <row r="132" spans="1:7" x14ac:dyDescent="0.3">
      <c r="B132" s="220"/>
      <c r="C132" s="171"/>
      <c r="D132" s="107"/>
      <c r="E132" s="107"/>
      <c r="F132" s="74"/>
      <c r="G132" s="108"/>
    </row>
    <row r="133" spans="1:7" s="228" customFormat="1" x14ac:dyDescent="0.25">
      <c r="A133" s="261" t="s">
        <v>129</v>
      </c>
      <c r="B133" s="120">
        <v>1</v>
      </c>
      <c r="C133" s="163" t="s">
        <v>144</v>
      </c>
      <c r="D133" s="105"/>
      <c r="E133" s="105"/>
      <c r="F133" s="827"/>
      <c r="G133" s="223"/>
    </row>
    <row r="134" spans="1:7" ht="139.80000000000001" x14ac:dyDescent="0.3">
      <c r="B134" s="220"/>
      <c r="C134" s="162" t="s">
        <v>495</v>
      </c>
      <c r="D134" s="217"/>
      <c r="E134" s="174"/>
      <c r="F134" s="835"/>
      <c r="G134" s="175"/>
    </row>
    <row r="135" spans="1:7" x14ac:dyDescent="0.3">
      <c r="B135" s="264" t="s">
        <v>8</v>
      </c>
      <c r="C135" s="120" t="s">
        <v>145</v>
      </c>
      <c r="D135" s="121" t="s">
        <v>7</v>
      </c>
      <c r="E135" s="135">
        <v>6</v>
      </c>
      <c r="F135" s="73">
        <v>0</v>
      </c>
      <c r="G135" s="136">
        <f>E135*F135</f>
        <v>0</v>
      </c>
    </row>
    <row r="136" spans="1:7" x14ac:dyDescent="0.3">
      <c r="B136" s="264" t="s">
        <v>9</v>
      </c>
      <c r="C136" s="120" t="s">
        <v>295</v>
      </c>
      <c r="D136" s="121" t="s">
        <v>7</v>
      </c>
      <c r="E136" s="135">
        <v>24</v>
      </c>
      <c r="F136" s="73">
        <v>0</v>
      </c>
      <c r="G136" s="136">
        <f>E136*F136</f>
        <v>0</v>
      </c>
    </row>
    <row r="137" spans="1:7" x14ac:dyDescent="0.3">
      <c r="B137" s="220"/>
      <c r="C137" s="162"/>
      <c r="D137" s="217"/>
      <c r="E137" s="174"/>
      <c r="F137" s="835"/>
      <c r="G137" s="175"/>
    </row>
    <row r="138" spans="1:7" x14ac:dyDescent="0.3">
      <c r="A138" s="261" t="s">
        <v>129</v>
      </c>
      <c r="B138" s="120">
        <v>2</v>
      </c>
      <c r="C138" s="163" t="s">
        <v>261</v>
      </c>
      <c r="D138" s="105"/>
      <c r="E138" s="105"/>
      <c r="F138" s="827"/>
      <c r="G138" s="223"/>
    </row>
    <row r="139" spans="1:7" ht="96.6" x14ac:dyDescent="0.3">
      <c r="B139" s="220"/>
      <c r="C139" s="162" t="s">
        <v>262</v>
      </c>
      <c r="D139" s="217"/>
      <c r="E139" s="174"/>
      <c r="F139" s="835"/>
      <c r="G139" s="175"/>
    </row>
    <row r="140" spans="1:7" x14ac:dyDescent="0.3">
      <c r="B140" s="264" t="s">
        <v>8</v>
      </c>
      <c r="C140" s="120" t="s">
        <v>263</v>
      </c>
      <c r="D140" s="121" t="s">
        <v>7</v>
      </c>
      <c r="E140" s="135">
        <v>30</v>
      </c>
      <c r="F140" s="73">
        <v>0</v>
      </c>
      <c r="G140" s="136">
        <f>E140*F140</f>
        <v>0</v>
      </c>
    </row>
    <row r="141" spans="1:7" x14ac:dyDescent="0.3">
      <c r="B141" s="264" t="s">
        <v>9</v>
      </c>
      <c r="C141" s="120" t="s">
        <v>264</v>
      </c>
      <c r="D141" s="121" t="s">
        <v>7</v>
      </c>
      <c r="E141" s="135">
        <v>18</v>
      </c>
      <c r="F141" s="73">
        <v>0</v>
      </c>
      <c r="G141" s="136">
        <f>E141*F141</f>
        <v>0</v>
      </c>
    </row>
    <row r="142" spans="1:7" x14ac:dyDescent="0.3">
      <c r="B142" s="264" t="s">
        <v>10</v>
      </c>
      <c r="C142" s="120" t="s">
        <v>265</v>
      </c>
      <c r="D142" s="121" t="s">
        <v>7</v>
      </c>
      <c r="E142" s="135">
        <v>35</v>
      </c>
      <c r="F142" s="73">
        <v>0</v>
      </c>
      <c r="G142" s="136">
        <f>E142*F142</f>
        <v>0</v>
      </c>
    </row>
    <row r="143" spans="1:7" x14ac:dyDescent="0.3">
      <c r="B143" s="220"/>
      <c r="C143" s="162"/>
      <c r="D143" s="217"/>
      <c r="E143" s="174"/>
      <c r="F143" s="835"/>
      <c r="G143" s="175"/>
    </row>
    <row r="144" spans="1:7" x14ac:dyDescent="0.3">
      <c r="A144" s="261" t="s">
        <v>129</v>
      </c>
      <c r="B144" s="120">
        <v>3</v>
      </c>
      <c r="C144" s="163" t="s">
        <v>266</v>
      </c>
      <c r="D144" s="105"/>
      <c r="E144" s="105"/>
      <c r="F144" s="827"/>
      <c r="G144" s="223"/>
    </row>
    <row r="145" spans="1:7" ht="110.4" x14ac:dyDescent="0.3">
      <c r="B145" s="220"/>
      <c r="C145" s="162" t="s">
        <v>1031</v>
      </c>
      <c r="D145" s="217"/>
      <c r="E145" s="174"/>
      <c r="F145" s="835"/>
      <c r="G145" s="175"/>
    </row>
    <row r="146" spans="1:7" x14ac:dyDescent="0.3">
      <c r="B146" s="264" t="s">
        <v>8</v>
      </c>
      <c r="C146" s="120" t="s">
        <v>267</v>
      </c>
      <c r="D146" s="121" t="s">
        <v>5</v>
      </c>
      <c r="E146" s="135">
        <v>7</v>
      </c>
      <c r="F146" s="73">
        <v>0</v>
      </c>
      <c r="G146" s="136">
        <f>E146*F146</f>
        <v>0</v>
      </c>
    </row>
    <row r="147" spans="1:7" x14ac:dyDescent="0.3">
      <c r="B147" s="264"/>
      <c r="C147" s="120"/>
      <c r="D147" s="121"/>
      <c r="E147" s="135"/>
      <c r="F147" s="73"/>
      <c r="G147" s="136"/>
    </row>
    <row r="148" spans="1:7" x14ac:dyDescent="0.3">
      <c r="A148" s="261" t="s">
        <v>129</v>
      </c>
      <c r="B148" s="120">
        <v>4</v>
      </c>
      <c r="C148" s="163" t="s">
        <v>268</v>
      </c>
      <c r="D148" s="105"/>
      <c r="E148" s="105"/>
      <c r="F148" s="827"/>
      <c r="G148" s="223"/>
    </row>
    <row r="149" spans="1:7" ht="82.8" x14ac:dyDescent="0.3">
      <c r="B149" s="220"/>
      <c r="C149" s="162" t="s">
        <v>269</v>
      </c>
      <c r="D149" s="9" t="s">
        <v>7</v>
      </c>
      <c r="E149" s="113">
        <v>24</v>
      </c>
      <c r="F149" s="76">
        <v>0</v>
      </c>
      <c r="G149" s="114">
        <f>E149*F149</f>
        <v>0</v>
      </c>
    </row>
    <row r="150" spans="1:7" x14ac:dyDescent="0.3">
      <c r="B150" s="275"/>
      <c r="C150" s="162"/>
      <c r="D150" s="217"/>
      <c r="E150" s="174"/>
      <c r="F150" s="835"/>
      <c r="G150" s="175"/>
    </row>
    <row r="151" spans="1:7" x14ac:dyDescent="0.3">
      <c r="A151" s="261" t="s">
        <v>129</v>
      </c>
      <c r="B151" s="120">
        <v>5</v>
      </c>
      <c r="C151" s="163" t="s">
        <v>270</v>
      </c>
      <c r="D151" s="105"/>
      <c r="E151" s="105"/>
      <c r="F151" s="827"/>
      <c r="G151" s="223"/>
    </row>
    <row r="152" spans="1:7" ht="69" x14ac:dyDescent="0.3">
      <c r="B152" s="220"/>
      <c r="C152" s="162" t="s">
        <v>496</v>
      </c>
      <c r="D152" s="9" t="s">
        <v>5</v>
      </c>
      <c r="E152" s="113">
        <v>4</v>
      </c>
      <c r="F152" s="76">
        <v>0</v>
      </c>
      <c r="G152" s="114">
        <f>E152*F152</f>
        <v>0</v>
      </c>
    </row>
    <row r="153" spans="1:7" x14ac:dyDescent="0.3">
      <c r="B153" s="275"/>
      <c r="C153" s="162"/>
      <c r="D153" s="217"/>
      <c r="E153" s="174"/>
      <c r="F153" s="835"/>
      <c r="G153" s="175"/>
    </row>
    <row r="154" spans="1:7" x14ac:dyDescent="0.3">
      <c r="A154" s="261" t="s">
        <v>129</v>
      </c>
      <c r="B154" s="120">
        <v>6</v>
      </c>
      <c r="C154" s="162" t="s">
        <v>146</v>
      </c>
      <c r="D154" s="217"/>
      <c r="E154" s="174"/>
      <c r="F154" s="835"/>
      <c r="G154" s="175"/>
    </row>
    <row r="155" spans="1:7" ht="102" customHeight="1" x14ac:dyDescent="0.3">
      <c r="B155" s="275"/>
      <c r="C155" s="162" t="s">
        <v>497</v>
      </c>
      <c r="D155" s="156" t="s">
        <v>136</v>
      </c>
      <c r="E155" s="113">
        <v>1</v>
      </c>
      <c r="F155" s="76">
        <v>0</v>
      </c>
      <c r="G155" s="114">
        <f>E155*F155</f>
        <v>0</v>
      </c>
    </row>
    <row r="156" spans="1:7" x14ac:dyDescent="0.3">
      <c r="B156" s="275"/>
      <c r="C156" s="162"/>
      <c r="D156" s="156"/>
      <c r="E156" s="113"/>
      <c r="F156" s="76"/>
      <c r="G156" s="114"/>
    </row>
    <row r="157" spans="1:7" x14ac:dyDescent="0.3">
      <c r="A157" s="261" t="s">
        <v>129</v>
      </c>
      <c r="B157" s="163">
        <v>7</v>
      </c>
      <c r="C157" s="163" t="s">
        <v>259</v>
      </c>
      <c r="D157" s="9"/>
      <c r="E157" s="117"/>
      <c r="F157" s="76"/>
      <c r="G157" s="108"/>
    </row>
    <row r="158" spans="1:7" ht="18" customHeight="1" x14ac:dyDescent="0.3">
      <c r="B158" s="275"/>
      <c r="C158" s="162" t="s">
        <v>498</v>
      </c>
      <c r="D158" s="9" t="s">
        <v>136</v>
      </c>
      <c r="E158" s="113">
        <v>1</v>
      </c>
      <c r="F158" s="76">
        <v>0</v>
      </c>
      <c r="G158" s="114">
        <f>E158*F158</f>
        <v>0</v>
      </c>
    </row>
    <row r="159" spans="1:7" x14ac:dyDescent="0.3">
      <c r="B159" s="275"/>
      <c r="C159" s="162"/>
      <c r="D159" s="9"/>
      <c r="E159" s="113"/>
      <c r="F159" s="76"/>
      <c r="G159" s="114"/>
    </row>
    <row r="160" spans="1:7" x14ac:dyDescent="0.3">
      <c r="A160" s="268"/>
      <c r="B160" s="285"/>
      <c r="C160" s="286" t="s">
        <v>147</v>
      </c>
      <c r="D160" s="287"/>
      <c r="E160" s="287"/>
      <c r="F160" s="833"/>
      <c r="G160" s="288">
        <f>SUM(G133:G158)</f>
        <v>0</v>
      </c>
    </row>
    <row r="161" spans="1:7" x14ac:dyDescent="0.3">
      <c r="B161" s="275"/>
      <c r="C161" s="171"/>
      <c r="D161" s="156"/>
      <c r="E161" s="156"/>
      <c r="F161" s="74"/>
      <c r="G161" s="292"/>
    </row>
    <row r="162" spans="1:7" x14ac:dyDescent="0.3">
      <c r="A162" s="2"/>
      <c r="B162" s="275"/>
      <c r="C162" s="171"/>
      <c r="D162" s="156"/>
      <c r="E162" s="156"/>
      <c r="F162" s="74"/>
      <c r="G162" s="292"/>
    </row>
    <row r="163" spans="1:7" x14ac:dyDescent="0.3">
      <c r="A163" s="256" t="s">
        <v>76</v>
      </c>
      <c r="B163" s="278"/>
      <c r="C163" s="270" t="s">
        <v>271</v>
      </c>
      <c r="D163" s="278"/>
      <c r="E163" s="278"/>
      <c r="F163" s="830"/>
      <c r="G163" s="279"/>
    </row>
    <row r="164" spans="1:7" x14ac:dyDescent="0.3">
      <c r="B164" s="220"/>
      <c r="C164" s="171"/>
      <c r="D164" s="107"/>
      <c r="E164" s="107"/>
      <c r="F164" s="74"/>
      <c r="G164" s="108"/>
    </row>
    <row r="165" spans="1:7" ht="55.2" x14ac:dyDescent="0.3">
      <c r="B165" s="220"/>
      <c r="C165" s="163" t="s">
        <v>499</v>
      </c>
      <c r="D165" s="107"/>
      <c r="E165" s="107"/>
      <c r="F165" s="74"/>
      <c r="G165" s="108"/>
    </row>
    <row r="166" spans="1:7" x14ac:dyDescent="0.3">
      <c r="B166" s="220"/>
      <c r="C166" s="171"/>
      <c r="D166" s="107"/>
      <c r="E166" s="107"/>
      <c r="F166" s="74"/>
      <c r="G166" s="108"/>
    </row>
    <row r="167" spans="1:7" x14ac:dyDescent="0.3">
      <c r="A167" s="218" t="s">
        <v>76</v>
      </c>
      <c r="B167" s="110">
        <v>1</v>
      </c>
      <c r="C167" s="86" t="s">
        <v>272</v>
      </c>
      <c r="D167" s="107"/>
      <c r="E167" s="107"/>
      <c r="F167" s="74"/>
      <c r="G167" s="108"/>
    </row>
    <row r="168" spans="1:7" ht="82.8" x14ac:dyDescent="0.3">
      <c r="B168" s="220"/>
      <c r="C168" s="86" t="s">
        <v>273</v>
      </c>
      <c r="D168" s="9" t="s">
        <v>5</v>
      </c>
      <c r="E168" s="113">
        <v>5</v>
      </c>
      <c r="F168" s="76">
        <v>0</v>
      </c>
      <c r="G168" s="114">
        <f>E168*F168</f>
        <v>0</v>
      </c>
    </row>
    <row r="169" spans="1:7" x14ac:dyDescent="0.3">
      <c r="B169" s="220"/>
      <c r="C169" s="86"/>
      <c r="D169" s="156"/>
      <c r="E169" s="113"/>
      <c r="F169" s="76"/>
      <c r="G169" s="114"/>
    </row>
    <row r="170" spans="1:7" x14ac:dyDescent="0.3">
      <c r="A170" s="218" t="s">
        <v>76</v>
      </c>
      <c r="B170" s="110">
        <v>2</v>
      </c>
      <c r="C170" s="86" t="s">
        <v>274</v>
      </c>
      <c r="D170" s="107"/>
      <c r="E170" s="107"/>
      <c r="F170" s="74"/>
      <c r="G170" s="108"/>
    </row>
    <row r="171" spans="1:7" ht="96.6" x14ac:dyDescent="0.3">
      <c r="B171" s="220"/>
      <c r="C171" s="86" t="s">
        <v>275</v>
      </c>
      <c r="D171" s="156"/>
      <c r="E171" s="113"/>
      <c r="F171" s="76"/>
      <c r="G171" s="114"/>
    </row>
    <row r="172" spans="1:7" x14ac:dyDescent="0.3">
      <c r="B172" s="264" t="s">
        <v>8</v>
      </c>
      <c r="C172" s="120" t="s">
        <v>276</v>
      </c>
      <c r="D172" s="9" t="s">
        <v>5</v>
      </c>
      <c r="E172" s="113">
        <v>5</v>
      </c>
      <c r="F172" s="76">
        <v>0</v>
      </c>
      <c r="G172" s="124">
        <f>E172*F172</f>
        <v>0</v>
      </c>
    </row>
    <row r="173" spans="1:7" x14ac:dyDescent="0.3">
      <c r="B173" s="264" t="s">
        <v>9</v>
      </c>
      <c r="C173" s="120" t="s">
        <v>500</v>
      </c>
      <c r="D173" s="9" t="s">
        <v>5</v>
      </c>
      <c r="E173" s="113">
        <v>3</v>
      </c>
      <c r="F173" s="76">
        <v>0</v>
      </c>
      <c r="G173" s="124">
        <f>E173*F173</f>
        <v>0</v>
      </c>
    </row>
    <row r="174" spans="1:7" x14ac:dyDescent="0.3">
      <c r="B174" s="220"/>
      <c r="C174" s="120"/>
      <c r="D174" s="156"/>
      <c r="E174" s="113"/>
      <c r="F174" s="76"/>
      <c r="G174" s="114"/>
    </row>
    <row r="175" spans="1:7" x14ac:dyDescent="0.3">
      <c r="A175" s="218" t="s">
        <v>76</v>
      </c>
      <c r="B175" s="110">
        <v>3</v>
      </c>
      <c r="C175" s="86" t="s">
        <v>501</v>
      </c>
      <c r="D175" s="107"/>
      <c r="E175" s="107"/>
      <c r="F175" s="74"/>
      <c r="G175" s="108"/>
    </row>
    <row r="176" spans="1:7" ht="82.8" x14ac:dyDescent="0.3">
      <c r="B176" s="293"/>
      <c r="C176" s="86" t="s">
        <v>502</v>
      </c>
      <c r="D176" s="156"/>
      <c r="E176" s="113"/>
      <c r="F176" s="76"/>
      <c r="G176" s="124"/>
    </row>
    <row r="177" spans="1:9" x14ac:dyDescent="0.3">
      <c r="B177" s="264" t="s">
        <v>8</v>
      </c>
      <c r="C177" s="120" t="s">
        <v>503</v>
      </c>
      <c r="D177" s="9" t="s">
        <v>5</v>
      </c>
      <c r="E177" s="113">
        <v>2</v>
      </c>
      <c r="F177" s="76">
        <v>0</v>
      </c>
      <c r="G177" s="124">
        <f>E177*F177</f>
        <v>0</v>
      </c>
    </row>
    <row r="178" spans="1:9" x14ac:dyDescent="0.3">
      <c r="B178" s="264"/>
      <c r="C178" s="120"/>
      <c r="D178" s="156"/>
      <c r="E178" s="113"/>
      <c r="F178" s="76"/>
      <c r="G178" s="124"/>
    </row>
    <row r="179" spans="1:9" x14ac:dyDescent="0.3">
      <c r="A179" s="218" t="s">
        <v>76</v>
      </c>
      <c r="B179" s="110">
        <v>4</v>
      </c>
      <c r="C179" s="86" t="s">
        <v>277</v>
      </c>
      <c r="D179" s="156"/>
      <c r="E179" s="113"/>
      <c r="F179" s="76"/>
      <c r="G179" s="114"/>
    </row>
    <row r="180" spans="1:9" ht="96.6" x14ac:dyDescent="0.3">
      <c r="B180" s="220"/>
      <c r="C180" s="86" t="s">
        <v>278</v>
      </c>
      <c r="D180" s="156"/>
      <c r="E180" s="113"/>
      <c r="F180" s="76"/>
      <c r="G180" s="114"/>
    </row>
    <row r="181" spans="1:9" x14ac:dyDescent="0.3">
      <c r="B181" s="264" t="s">
        <v>8</v>
      </c>
      <c r="C181" s="120" t="s">
        <v>279</v>
      </c>
      <c r="D181" s="9" t="s">
        <v>5</v>
      </c>
      <c r="E181" s="135">
        <v>1</v>
      </c>
      <c r="F181" s="73">
        <v>0</v>
      </c>
      <c r="G181" s="136">
        <f>E181*F181</f>
        <v>0</v>
      </c>
    </row>
    <row r="182" spans="1:9" x14ac:dyDescent="0.3">
      <c r="B182" s="264" t="s">
        <v>9</v>
      </c>
      <c r="C182" s="120" t="s">
        <v>504</v>
      </c>
      <c r="D182" s="9" t="s">
        <v>5</v>
      </c>
      <c r="E182" s="135">
        <v>1</v>
      </c>
      <c r="F182" s="73">
        <v>0</v>
      </c>
      <c r="G182" s="136">
        <f>E182*F182</f>
        <v>0</v>
      </c>
    </row>
    <row r="183" spans="1:9" x14ac:dyDescent="0.3">
      <c r="B183" s="220"/>
      <c r="C183" s="86"/>
      <c r="D183" s="156"/>
      <c r="E183" s="113"/>
      <c r="F183" s="76"/>
      <c r="G183" s="114"/>
    </row>
    <row r="184" spans="1:9" x14ac:dyDescent="0.3">
      <c r="A184" s="218" t="s">
        <v>76</v>
      </c>
      <c r="B184" s="110">
        <v>5</v>
      </c>
      <c r="C184" s="86" t="s">
        <v>505</v>
      </c>
      <c r="D184" s="156"/>
      <c r="E184" s="113"/>
      <c r="F184" s="76"/>
      <c r="G184" s="114"/>
    </row>
    <row r="185" spans="1:9" ht="124.2" x14ac:dyDescent="0.3">
      <c r="B185" s="220"/>
      <c r="C185" s="86" t="s">
        <v>506</v>
      </c>
      <c r="D185" s="156"/>
      <c r="E185" s="113"/>
      <c r="F185" s="76"/>
      <c r="G185" s="114"/>
    </row>
    <row r="186" spans="1:9" x14ac:dyDescent="0.3">
      <c r="B186" s="264" t="s">
        <v>8</v>
      </c>
      <c r="C186" s="120" t="s">
        <v>507</v>
      </c>
      <c r="D186" s="9" t="s">
        <v>5</v>
      </c>
      <c r="E186" s="135">
        <v>2</v>
      </c>
      <c r="F186" s="73">
        <v>0</v>
      </c>
      <c r="G186" s="136">
        <f>E186*F186</f>
        <v>0</v>
      </c>
    </row>
    <row r="187" spans="1:9" x14ac:dyDescent="0.3">
      <c r="B187" s="264" t="s">
        <v>9</v>
      </c>
      <c r="C187" s="120" t="s">
        <v>508</v>
      </c>
      <c r="D187" s="9" t="s">
        <v>5</v>
      </c>
      <c r="E187" s="135">
        <v>1</v>
      </c>
      <c r="F187" s="73">
        <v>0</v>
      </c>
      <c r="G187" s="136">
        <f>E187*F187</f>
        <v>0</v>
      </c>
    </row>
    <row r="188" spans="1:9" x14ac:dyDescent="0.3">
      <c r="B188" s="220"/>
      <c r="C188" s="86"/>
      <c r="D188" s="156"/>
      <c r="E188" s="113"/>
      <c r="F188" s="76"/>
      <c r="G188" s="114"/>
    </row>
    <row r="189" spans="1:9" x14ac:dyDescent="0.3">
      <c r="A189" s="218" t="s">
        <v>76</v>
      </c>
      <c r="B189" s="110">
        <v>6</v>
      </c>
      <c r="C189" s="86" t="s">
        <v>280</v>
      </c>
      <c r="I189"/>
    </row>
    <row r="190" spans="1:9" ht="27.6" x14ac:dyDescent="0.3">
      <c r="C190" s="86" t="s">
        <v>281</v>
      </c>
      <c r="D190" s="9"/>
      <c r="E190" s="113"/>
      <c r="F190" s="76"/>
      <c r="G190" s="114"/>
      <c r="I190"/>
    </row>
    <row r="191" spans="1:9" x14ac:dyDescent="0.3">
      <c r="B191" s="264" t="s">
        <v>8</v>
      </c>
      <c r="C191" s="24" t="s">
        <v>282</v>
      </c>
      <c r="D191" s="121" t="s">
        <v>5</v>
      </c>
      <c r="E191" s="135">
        <v>5</v>
      </c>
      <c r="F191" s="73">
        <v>0</v>
      </c>
      <c r="G191" s="136">
        <f t="shared" ref="G191:G196" si="0">E191*F191</f>
        <v>0</v>
      </c>
      <c r="I191"/>
    </row>
    <row r="192" spans="1:9" x14ac:dyDescent="0.3">
      <c r="B192" s="264" t="s">
        <v>9</v>
      </c>
      <c r="C192" s="24" t="s">
        <v>283</v>
      </c>
      <c r="D192" s="121" t="s">
        <v>5</v>
      </c>
      <c r="E192" s="135">
        <v>5</v>
      </c>
      <c r="F192" s="73">
        <v>0</v>
      </c>
      <c r="G192" s="136">
        <f t="shared" si="0"/>
        <v>0</v>
      </c>
      <c r="I192"/>
    </row>
    <row r="193" spans="1:9" s="228" customFormat="1" x14ac:dyDescent="0.25">
      <c r="A193" s="261"/>
      <c r="B193" s="264" t="s">
        <v>10</v>
      </c>
      <c r="C193" s="24" t="s">
        <v>284</v>
      </c>
      <c r="D193" s="121" t="s">
        <v>5</v>
      </c>
      <c r="E193" s="135">
        <v>10</v>
      </c>
      <c r="F193" s="73">
        <v>0</v>
      </c>
      <c r="G193" s="136">
        <f t="shared" si="0"/>
        <v>0</v>
      </c>
      <c r="I193"/>
    </row>
    <row r="194" spans="1:9" s="228" customFormat="1" x14ac:dyDescent="0.25">
      <c r="A194" s="261"/>
      <c r="B194" s="264" t="s">
        <v>285</v>
      </c>
      <c r="C194" s="24" t="s">
        <v>286</v>
      </c>
      <c r="D194" s="121" t="s">
        <v>5</v>
      </c>
      <c r="E194" s="135">
        <v>10</v>
      </c>
      <c r="F194" s="73">
        <v>0</v>
      </c>
      <c r="G194" s="136">
        <f t="shared" si="0"/>
        <v>0</v>
      </c>
      <c r="I194"/>
    </row>
    <row r="195" spans="1:9" s="228" customFormat="1" x14ac:dyDescent="0.25">
      <c r="A195" s="261"/>
      <c r="B195" s="264" t="s">
        <v>287</v>
      </c>
      <c r="C195" s="24" t="s">
        <v>288</v>
      </c>
      <c r="D195" s="121" t="s">
        <v>5</v>
      </c>
      <c r="E195" s="135">
        <v>14</v>
      </c>
      <c r="F195" s="73">
        <v>0</v>
      </c>
      <c r="G195" s="136">
        <f t="shared" si="0"/>
        <v>0</v>
      </c>
      <c r="I195"/>
    </row>
    <row r="196" spans="1:9" s="228" customFormat="1" x14ac:dyDescent="0.25">
      <c r="A196" s="261"/>
      <c r="B196" s="264" t="s">
        <v>289</v>
      </c>
      <c r="C196" s="24" t="s">
        <v>290</v>
      </c>
      <c r="D196" s="121" t="s">
        <v>5</v>
      </c>
      <c r="E196" s="135">
        <v>14</v>
      </c>
      <c r="F196" s="73">
        <v>0</v>
      </c>
      <c r="G196" s="136">
        <f t="shared" si="0"/>
        <v>0</v>
      </c>
    </row>
    <row r="197" spans="1:9" s="228" customFormat="1" x14ac:dyDescent="0.25">
      <c r="A197" s="261"/>
      <c r="B197" s="264"/>
      <c r="C197" s="24"/>
      <c r="D197" s="121"/>
      <c r="E197" s="135"/>
      <c r="F197" s="73"/>
      <c r="G197" s="136"/>
    </row>
    <row r="198" spans="1:9" x14ac:dyDescent="0.3">
      <c r="A198" s="268"/>
      <c r="B198" s="269"/>
      <c r="C198" s="270" t="s">
        <v>291</v>
      </c>
      <c r="D198" s="271"/>
      <c r="E198" s="271"/>
      <c r="F198" s="828"/>
      <c r="G198" s="272">
        <f>SUM(G168:G196)</f>
        <v>0</v>
      </c>
    </row>
    <row r="199" spans="1:9" x14ac:dyDescent="0.3">
      <c r="B199" s="275"/>
      <c r="C199" s="193"/>
      <c r="D199" s="156"/>
      <c r="E199" s="156"/>
      <c r="F199" s="74"/>
      <c r="G199" s="108"/>
    </row>
    <row r="200" spans="1:9" x14ac:dyDescent="0.3">
      <c r="B200" s="275"/>
      <c r="C200" s="193"/>
      <c r="D200" s="156"/>
      <c r="E200" s="156"/>
      <c r="F200" s="74"/>
      <c r="G200" s="108"/>
    </row>
    <row r="201" spans="1:9" x14ac:dyDescent="0.3">
      <c r="B201" s="275"/>
      <c r="C201" s="193"/>
      <c r="D201" s="156"/>
      <c r="E201" s="156"/>
      <c r="F201" s="74"/>
      <c r="G201" s="108"/>
    </row>
    <row r="202" spans="1:9" s="228" customFormat="1" x14ac:dyDescent="0.25">
      <c r="A202" s="295"/>
      <c r="B202" s="295"/>
      <c r="C202" s="296"/>
      <c r="D202" s="297"/>
      <c r="E202" s="298"/>
      <c r="F202" s="837"/>
      <c r="G202" s="299"/>
    </row>
    <row r="203" spans="1:9" s="228" customFormat="1" x14ac:dyDescent="0.25">
      <c r="A203" s="300" t="str">
        <f>A3</f>
        <v>B</v>
      </c>
      <c r="B203" s="301"/>
      <c r="C203" s="302" t="str">
        <f>C3</f>
        <v>VODOVOD I ODVODNJA</v>
      </c>
      <c r="D203" s="303"/>
      <c r="E203" s="303"/>
      <c r="F203" s="838"/>
      <c r="G203" s="304" t="s">
        <v>148</v>
      </c>
    </row>
    <row r="204" spans="1:9" s="228" customFormat="1" x14ac:dyDescent="0.25">
      <c r="A204" s="134" t="str">
        <f>A5</f>
        <v>1.</v>
      </c>
      <c r="C204" s="163" t="str">
        <f>C5</f>
        <v>VODOOPSKRBNI PRIKLJUČAK</v>
      </c>
      <c r="D204" s="161"/>
      <c r="E204" s="161"/>
      <c r="F204" s="839"/>
      <c r="G204" s="305">
        <f>G37</f>
        <v>0</v>
      </c>
    </row>
    <row r="205" spans="1:9" s="228" customFormat="1" x14ac:dyDescent="0.25">
      <c r="A205" s="134" t="str">
        <f>A40</f>
        <v>2.</v>
      </c>
      <c r="C205" s="163" t="str">
        <f>C40</f>
        <v>PRIPREMNI RADOVI - vodoopskrba</v>
      </c>
      <c r="D205" s="161"/>
      <c r="E205" s="161"/>
      <c r="F205" s="839"/>
      <c r="G205" s="305">
        <f>G54</f>
        <v>0</v>
      </c>
    </row>
    <row r="206" spans="1:9" s="228" customFormat="1" x14ac:dyDescent="0.25">
      <c r="A206" s="134" t="str">
        <f>A57</f>
        <v>3.</v>
      </c>
      <c r="C206" s="163" t="str">
        <f>C57</f>
        <v>INSTALATERSKI RADOVI - sanitarna vodoopskrba</v>
      </c>
      <c r="D206" s="161"/>
      <c r="E206" s="161"/>
      <c r="F206" s="839"/>
      <c r="G206" s="305">
        <f>G104</f>
        <v>0</v>
      </c>
    </row>
    <row r="207" spans="1:9" s="228" customFormat="1" x14ac:dyDescent="0.25">
      <c r="A207" s="134" t="str">
        <f>A107</f>
        <v>4.</v>
      </c>
      <c r="C207" s="163" t="str">
        <f>C107</f>
        <v>PRIPREMNI RADOVI - odvodnja</v>
      </c>
      <c r="D207" s="161"/>
      <c r="E207" s="161"/>
      <c r="F207" s="839"/>
      <c r="G207" s="305">
        <f>G128</f>
        <v>0</v>
      </c>
    </row>
    <row r="208" spans="1:9" s="228" customFormat="1" x14ac:dyDescent="0.25">
      <c r="A208" s="134" t="str">
        <f>A131</f>
        <v>5.</v>
      </c>
      <c r="C208" s="163" t="str">
        <f>C131</f>
        <v>INSTALATERSKI RADOVI - odvodnja</v>
      </c>
      <c r="D208" s="161"/>
      <c r="E208" s="161"/>
      <c r="F208" s="839"/>
      <c r="G208" s="305">
        <f>G160</f>
        <v>0</v>
      </c>
    </row>
    <row r="209" spans="1:10" s="228" customFormat="1" ht="14.4" thickBot="1" x14ac:dyDescent="0.3">
      <c r="A209" s="306" t="str">
        <f>A163</f>
        <v>6.</v>
      </c>
      <c r="B209" s="307"/>
      <c r="C209" s="308" t="str">
        <f>C163</f>
        <v>SANITARNI UREĐAJI</v>
      </c>
      <c r="D209" s="307"/>
      <c r="E209" s="307"/>
      <c r="F209" s="840"/>
      <c r="G209" s="309">
        <f>G198</f>
        <v>0</v>
      </c>
      <c r="J209" s="310"/>
    </row>
    <row r="210" spans="1:10" s="316" customFormat="1" ht="14.4" thickTop="1" x14ac:dyDescent="0.25">
      <c r="A210" s="311"/>
      <c r="B210" s="312"/>
      <c r="C210" s="313" t="s">
        <v>6</v>
      </c>
      <c r="D210" s="314"/>
      <c r="E210" s="314"/>
      <c r="F210" s="841"/>
      <c r="G210" s="315">
        <f>SUM(G204:G209)</f>
        <v>0</v>
      </c>
    </row>
  </sheetData>
  <sheetProtection algorithmName="SHA-512" hashValue="74PuwMfZARkhU9darqc+093P/zY3TaM+oQ240qGVSbj7k3wHME8P9Joe5jprrryBKpd7sZftC/RDRGp1WDkGNQ==" saltValue="y5ver5deM7CHkpR+uVESfg==" spinCount="100000" sheet="1" objects="1" scenarios="1"/>
  <pageMargins left="0.7" right="0.7" top="1.1875" bottom="0.75" header="0.3" footer="0.3"/>
  <pageSetup paperSize="9" fitToHeight="0" orientation="portrait" r:id="rId1"/>
  <headerFooter>
    <oddHeader xml:space="preserve">&amp;L&amp;"Arial Narrow,Uobičajeno"OPĆA BOLNICA NOVA GRADIŠKA
Josipa Jurja Strossmayera 17A
35400 Nova Gradiška&amp;C&amp;"Arial Narrow,Uobičajeno"Dogradnja mrtvačnice i 
patološko/citološkog laboratorija (P)&amp;R&amp;"Arial Narrow,Uobičajeno"ZOP 71-1124
TD 71-1124-V
</oddHeader>
    <oddFooter>&amp;L&amp;"Arial Narrow,Uobičajeno"
Ervin Kožoman, mag.ing.aedif. G 5906&amp;C&amp;"Arial Narrow,Uobičajeno"stranica &amp;P/&amp;N&amp;R&amp;"Arial Narrow,Uobičajeno"Nova Gradiška, studeni 2024.</oddFooter>
  </headerFooter>
  <rowBreaks count="7" manualBreakCount="7">
    <brk id="31" max="6" man="1"/>
    <brk id="55" max="6" man="1"/>
    <brk id="88" max="6" man="1"/>
    <brk id="113" max="6" man="1"/>
    <brk id="136" max="6" man="1"/>
    <brk id="161" max="6" man="1"/>
    <brk id="182"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5A178-CE9A-421B-A718-B7741EBD072D}">
  <sheetPr>
    <tabColor theme="5" tint="0.59999389629810485"/>
    <pageSetUpPr fitToPage="1"/>
  </sheetPr>
  <dimension ref="A1:AK427"/>
  <sheetViews>
    <sheetView view="pageBreakPreview" topLeftCell="A351" zoomScale="145" zoomScaleNormal="115" zoomScaleSheetLayoutView="145" workbookViewId="0">
      <selection activeCell="C9" sqref="C9:L9"/>
    </sheetView>
  </sheetViews>
  <sheetFormatPr defaultColWidth="9.109375" defaultRowHeight="10.65" customHeight="1" x14ac:dyDescent="0.3"/>
  <cols>
    <col min="1" max="1" width="5.6640625" style="519" customWidth="1"/>
    <col min="2" max="2" width="4.6640625" style="519" customWidth="1"/>
    <col min="3" max="11" width="5.109375" style="520" customWidth="1"/>
    <col min="12" max="12" width="5" style="520" customWidth="1"/>
    <col min="13" max="13" width="6.109375" style="347" customWidth="1"/>
    <col min="14" max="14" width="4.44140625" style="341" customWidth="1"/>
    <col min="15" max="15" width="4.109375" style="341" customWidth="1"/>
    <col min="16" max="16" width="5.109375" style="521" customWidth="1"/>
    <col min="17" max="17" width="6.44140625" style="521" customWidth="1"/>
    <col min="18" max="19" width="3.88671875" style="521" customWidth="1"/>
    <col min="20" max="20" width="5.109375" style="522" customWidth="1"/>
    <col min="21" max="21" width="22.88671875" style="523" customWidth="1"/>
    <col min="22" max="22" width="12.33203125" style="520" customWidth="1"/>
    <col min="23" max="23" width="8.109375" style="520" bestFit="1" customWidth="1"/>
    <col min="24" max="24" width="9.109375" style="520"/>
    <col min="25" max="25" width="8" style="524" customWidth="1"/>
    <col min="26" max="26" width="9.109375" style="520"/>
    <col min="27" max="27" width="9.6640625" style="520" customWidth="1"/>
    <col min="28" max="256" width="9.109375" style="520"/>
    <col min="257" max="257" width="5.6640625" style="520" customWidth="1"/>
    <col min="258" max="258" width="4.6640625" style="520" customWidth="1"/>
    <col min="259" max="267" width="5.109375" style="520" customWidth="1"/>
    <col min="268" max="268" width="5" style="520" customWidth="1"/>
    <col min="269" max="269" width="6.109375" style="520" customWidth="1"/>
    <col min="270" max="270" width="4.44140625" style="520" customWidth="1"/>
    <col min="271" max="271" width="4.109375" style="520" customWidth="1"/>
    <col min="272" max="272" width="5.109375" style="520" customWidth="1"/>
    <col min="273" max="273" width="6.44140625" style="520" customWidth="1"/>
    <col min="274" max="275" width="3.88671875" style="520" customWidth="1"/>
    <col min="276" max="276" width="5.109375" style="520" customWidth="1"/>
    <col min="277" max="277" width="22.88671875" style="520" customWidth="1"/>
    <col min="278" max="278" width="12.33203125" style="520" customWidth="1"/>
    <col min="279" max="279" width="8.109375" style="520" bestFit="1" customWidth="1"/>
    <col min="280" max="280" width="9.109375" style="520"/>
    <col min="281" max="281" width="8" style="520" customWidth="1"/>
    <col min="282" max="282" width="9.109375" style="520"/>
    <col min="283" max="283" width="9.6640625" style="520" customWidth="1"/>
    <col min="284" max="512" width="9.109375" style="520"/>
    <col min="513" max="513" width="5.6640625" style="520" customWidth="1"/>
    <col min="514" max="514" width="4.6640625" style="520" customWidth="1"/>
    <col min="515" max="523" width="5.109375" style="520" customWidth="1"/>
    <col min="524" max="524" width="5" style="520" customWidth="1"/>
    <col min="525" max="525" width="6.109375" style="520" customWidth="1"/>
    <col min="526" max="526" width="4.44140625" style="520" customWidth="1"/>
    <col min="527" max="527" width="4.109375" style="520" customWidth="1"/>
    <col min="528" max="528" width="5.109375" style="520" customWidth="1"/>
    <col min="529" max="529" width="6.44140625" style="520" customWidth="1"/>
    <col min="530" max="531" width="3.88671875" style="520" customWidth="1"/>
    <col min="532" max="532" width="5.109375" style="520" customWidth="1"/>
    <col min="533" max="533" width="22.88671875" style="520" customWidth="1"/>
    <col min="534" max="534" width="12.33203125" style="520" customWidth="1"/>
    <col min="535" max="535" width="8.109375" style="520" bestFit="1" customWidth="1"/>
    <col min="536" max="536" width="9.109375" style="520"/>
    <col min="537" max="537" width="8" style="520" customWidth="1"/>
    <col min="538" max="538" width="9.109375" style="520"/>
    <col min="539" max="539" width="9.6640625" style="520" customWidth="1"/>
    <col min="540" max="768" width="9.109375" style="520"/>
    <col min="769" max="769" width="5.6640625" style="520" customWidth="1"/>
    <col min="770" max="770" width="4.6640625" style="520" customWidth="1"/>
    <col min="771" max="779" width="5.109375" style="520" customWidth="1"/>
    <col min="780" max="780" width="5" style="520" customWidth="1"/>
    <col min="781" max="781" width="6.109375" style="520" customWidth="1"/>
    <col min="782" max="782" width="4.44140625" style="520" customWidth="1"/>
    <col min="783" max="783" width="4.109375" style="520" customWidth="1"/>
    <col min="784" max="784" width="5.109375" style="520" customWidth="1"/>
    <col min="785" max="785" width="6.44140625" style="520" customWidth="1"/>
    <col min="786" max="787" width="3.88671875" style="520" customWidth="1"/>
    <col min="788" max="788" width="5.109375" style="520" customWidth="1"/>
    <col min="789" max="789" width="22.88671875" style="520" customWidth="1"/>
    <col min="790" max="790" width="12.33203125" style="520" customWidth="1"/>
    <col min="791" max="791" width="8.109375" style="520" bestFit="1" customWidth="1"/>
    <col min="792" max="792" width="9.109375" style="520"/>
    <col min="793" max="793" width="8" style="520" customWidth="1"/>
    <col min="794" max="794" width="9.109375" style="520"/>
    <col min="795" max="795" width="9.6640625" style="520" customWidth="1"/>
    <col min="796" max="1024" width="9.109375" style="520"/>
    <col min="1025" max="1025" width="5.6640625" style="520" customWidth="1"/>
    <col min="1026" max="1026" width="4.6640625" style="520" customWidth="1"/>
    <col min="1027" max="1035" width="5.109375" style="520" customWidth="1"/>
    <col min="1036" max="1036" width="5" style="520" customWidth="1"/>
    <col min="1037" max="1037" width="6.109375" style="520" customWidth="1"/>
    <col min="1038" max="1038" width="4.44140625" style="520" customWidth="1"/>
    <col min="1039" max="1039" width="4.109375" style="520" customWidth="1"/>
    <col min="1040" max="1040" width="5.109375" style="520" customWidth="1"/>
    <col min="1041" max="1041" width="6.44140625" style="520" customWidth="1"/>
    <col min="1042" max="1043" width="3.88671875" style="520" customWidth="1"/>
    <col min="1044" max="1044" width="5.109375" style="520" customWidth="1"/>
    <col min="1045" max="1045" width="22.88671875" style="520" customWidth="1"/>
    <col min="1046" max="1046" width="12.33203125" style="520" customWidth="1"/>
    <col min="1047" max="1047" width="8.109375" style="520" bestFit="1" customWidth="1"/>
    <col min="1048" max="1048" width="9.109375" style="520"/>
    <col min="1049" max="1049" width="8" style="520" customWidth="1"/>
    <col min="1050" max="1050" width="9.109375" style="520"/>
    <col min="1051" max="1051" width="9.6640625" style="520" customWidth="1"/>
    <col min="1052" max="1280" width="9.109375" style="520"/>
    <col min="1281" max="1281" width="5.6640625" style="520" customWidth="1"/>
    <col min="1282" max="1282" width="4.6640625" style="520" customWidth="1"/>
    <col min="1283" max="1291" width="5.109375" style="520" customWidth="1"/>
    <col min="1292" max="1292" width="5" style="520" customWidth="1"/>
    <col min="1293" max="1293" width="6.109375" style="520" customWidth="1"/>
    <col min="1294" max="1294" width="4.44140625" style="520" customWidth="1"/>
    <col min="1295" max="1295" width="4.109375" style="520" customWidth="1"/>
    <col min="1296" max="1296" width="5.109375" style="520" customWidth="1"/>
    <col min="1297" max="1297" width="6.44140625" style="520" customWidth="1"/>
    <col min="1298" max="1299" width="3.88671875" style="520" customWidth="1"/>
    <col min="1300" max="1300" width="5.109375" style="520" customWidth="1"/>
    <col min="1301" max="1301" width="22.88671875" style="520" customWidth="1"/>
    <col min="1302" max="1302" width="12.33203125" style="520" customWidth="1"/>
    <col min="1303" max="1303" width="8.109375" style="520" bestFit="1" customWidth="1"/>
    <col min="1304" max="1304" width="9.109375" style="520"/>
    <col min="1305" max="1305" width="8" style="520" customWidth="1"/>
    <col min="1306" max="1306" width="9.109375" style="520"/>
    <col min="1307" max="1307" width="9.6640625" style="520" customWidth="1"/>
    <col min="1308" max="1536" width="9.109375" style="520"/>
    <col min="1537" max="1537" width="5.6640625" style="520" customWidth="1"/>
    <col min="1538" max="1538" width="4.6640625" style="520" customWidth="1"/>
    <col min="1539" max="1547" width="5.109375" style="520" customWidth="1"/>
    <col min="1548" max="1548" width="5" style="520" customWidth="1"/>
    <col min="1549" max="1549" width="6.109375" style="520" customWidth="1"/>
    <col min="1550" max="1550" width="4.44140625" style="520" customWidth="1"/>
    <col min="1551" max="1551" width="4.109375" style="520" customWidth="1"/>
    <col min="1552" max="1552" width="5.109375" style="520" customWidth="1"/>
    <col min="1553" max="1553" width="6.44140625" style="520" customWidth="1"/>
    <col min="1554" max="1555" width="3.88671875" style="520" customWidth="1"/>
    <col min="1556" max="1556" width="5.109375" style="520" customWidth="1"/>
    <col min="1557" max="1557" width="22.88671875" style="520" customWidth="1"/>
    <col min="1558" max="1558" width="12.33203125" style="520" customWidth="1"/>
    <col min="1559" max="1559" width="8.109375" style="520" bestFit="1" customWidth="1"/>
    <col min="1560" max="1560" width="9.109375" style="520"/>
    <col min="1561" max="1561" width="8" style="520" customWidth="1"/>
    <col min="1562" max="1562" width="9.109375" style="520"/>
    <col min="1563" max="1563" width="9.6640625" style="520" customWidth="1"/>
    <col min="1564" max="1792" width="9.109375" style="520"/>
    <col min="1793" max="1793" width="5.6640625" style="520" customWidth="1"/>
    <col min="1794" max="1794" width="4.6640625" style="520" customWidth="1"/>
    <col min="1795" max="1803" width="5.109375" style="520" customWidth="1"/>
    <col min="1804" max="1804" width="5" style="520" customWidth="1"/>
    <col min="1805" max="1805" width="6.109375" style="520" customWidth="1"/>
    <col min="1806" max="1806" width="4.44140625" style="520" customWidth="1"/>
    <col min="1807" max="1807" width="4.109375" style="520" customWidth="1"/>
    <col min="1808" max="1808" width="5.109375" style="520" customWidth="1"/>
    <col min="1809" max="1809" width="6.44140625" style="520" customWidth="1"/>
    <col min="1810" max="1811" width="3.88671875" style="520" customWidth="1"/>
    <col min="1812" max="1812" width="5.109375" style="520" customWidth="1"/>
    <col min="1813" max="1813" width="22.88671875" style="520" customWidth="1"/>
    <col min="1814" max="1814" width="12.33203125" style="520" customWidth="1"/>
    <col min="1815" max="1815" width="8.109375" style="520" bestFit="1" customWidth="1"/>
    <col min="1816" max="1816" width="9.109375" style="520"/>
    <col min="1817" max="1817" width="8" style="520" customWidth="1"/>
    <col min="1818" max="1818" width="9.109375" style="520"/>
    <col min="1819" max="1819" width="9.6640625" style="520" customWidth="1"/>
    <col min="1820" max="2048" width="9.109375" style="520"/>
    <col min="2049" max="2049" width="5.6640625" style="520" customWidth="1"/>
    <col min="2050" max="2050" width="4.6640625" style="520" customWidth="1"/>
    <col min="2051" max="2059" width="5.109375" style="520" customWidth="1"/>
    <col min="2060" max="2060" width="5" style="520" customWidth="1"/>
    <col min="2061" max="2061" width="6.109375" style="520" customWidth="1"/>
    <col min="2062" max="2062" width="4.44140625" style="520" customWidth="1"/>
    <col min="2063" max="2063" width="4.109375" style="520" customWidth="1"/>
    <col min="2064" max="2064" width="5.109375" style="520" customWidth="1"/>
    <col min="2065" max="2065" width="6.44140625" style="520" customWidth="1"/>
    <col min="2066" max="2067" width="3.88671875" style="520" customWidth="1"/>
    <col min="2068" max="2068" width="5.109375" style="520" customWidth="1"/>
    <col min="2069" max="2069" width="22.88671875" style="520" customWidth="1"/>
    <col min="2070" max="2070" width="12.33203125" style="520" customWidth="1"/>
    <col min="2071" max="2071" width="8.109375" style="520" bestFit="1" customWidth="1"/>
    <col min="2072" max="2072" width="9.109375" style="520"/>
    <col min="2073" max="2073" width="8" style="520" customWidth="1"/>
    <col min="2074" max="2074" width="9.109375" style="520"/>
    <col min="2075" max="2075" width="9.6640625" style="520" customWidth="1"/>
    <col min="2076" max="2304" width="9.109375" style="520"/>
    <col min="2305" max="2305" width="5.6640625" style="520" customWidth="1"/>
    <col min="2306" max="2306" width="4.6640625" style="520" customWidth="1"/>
    <col min="2307" max="2315" width="5.109375" style="520" customWidth="1"/>
    <col min="2316" max="2316" width="5" style="520" customWidth="1"/>
    <col min="2317" max="2317" width="6.109375" style="520" customWidth="1"/>
    <col min="2318" max="2318" width="4.44140625" style="520" customWidth="1"/>
    <col min="2319" max="2319" width="4.109375" style="520" customWidth="1"/>
    <col min="2320" max="2320" width="5.109375" style="520" customWidth="1"/>
    <col min="2321" max="2321" width="6.44140625" style="520" customWidth="1"/>
    <col min="2322" max="2323" width="3.88671875" style="520" customWidth="1"/>
    <col min="2324" max="2324" width="5.109375" style="520" customWidth="1"/>
    <col min="2325" max="2325" width="22.88671875" style="520" customWidth="1"/>
    <col min="2326" max="2326" width="12.33203125" style="520" customWidth="1"/>
    <col min="2327" max="2327" width="8.109375" style="520" bestFit="1" customWidth="1"/>
    <col min="2328" max="2328" width="9.109375" style="520"/>
    <col min="2329" max="2329" width="8" style="520" customWidth="1"/>
    <col min="2330" max="2330" width="9.109375" style="520"/>
    <col min="2331" max="2331" width="9.6640625" style="520" customWidth="1"/>
    <col min="2332" max="2560" width="9.109375" style="520"/>
    <col min="2561" max="2561" width="5.6640625" style="520" customWidth="1"/>
    <col min="2562" max="2562" width="4.6640625" style="520" customWidth="1"/>
    <col min="2563" max="2571" width="5.109375" style="520" customWidth="1"/>
    <col min="2572" max="2572" width="5" style="520" customWidth="1"/>
    <col min="2573" max="2573" width="6.109375" style="520" customWidth="1"/>
    <col min="2574" max="2574" width="4.44140625" style="520" customWidth="1"/>
    <col min="2575" max="2575" width="4.109375" style="520" customWidth="1"/>
    <col min="2576" max="2576" width="5.109375" style="520" customWidth="1"/>
    <col min="2577" max="2577" width="6.44140625" style="520" customWidth="1"/>
    <col min="2578" max="2579" width="3.88671875" style="520" customWidth="1"/>
    <col min="2580" max="2580" width="5.109375" style="520" customWidth="1"/>
    <col min="2581" max="2581" width="22.88671875" style="520" customWidth="1"/>
    <col min="2582" max="2582" width="12.33203125" style="520" customWidth="1"/>
    <col min="2583" max="2583" width="8.109375" style="520" bestFit="1" customWidth="1"/>
    <col min="2584" max="2584" width="9.109375" style="520"/>
    <col min="2585" max="2585" width="8" style="520" customWidth="1"/>
    <col min="2586" max="2586" width="9.109375" style="520"/>
    <col min="2587" max="2587" width="9.6640625" style="520" customWidth="1"/>
    <col min="2588" max="2816" width="9.109375" style="520"/>
    <col min="2817" max="2817" width="5.6640625" style="520" customWidth="1"/>
    <col min="2818" max="2818" width="4.6640625" style="520" customWidth="1"/>
    <col min="2819" max="2827" width="5.109375" style="520" customWidth="1"/>
    <col min="2828" max="2828" width="5" style="520" customWidth="1"/>
    <col min="2829" max="2829" width="6.109375" style="520" customWidth="1"/>
    <col min="2830" max="2830" width="4.44140625" style="520" customWidth="1"/>
    <col min="2831" max="2831" width="4.109375" style="520" customWidth="1"/>
    <col min="2832" max="2832" width="5.109375" style="520" customWidth="1"/>
    <col min="2833" max="2833" width="6.44140625" style="520" customWidth="1"/>
    <col min="2834" max="2835" width="3.88671875" style="520" customWidth="1"/>
    <col min="2836" max="2836" width="5.109375" style="520" customWidth="1"/>
    <col min="2837" max="2837" width="22.88671875" style="520" customWidth="1"/>
    <col min="2838" max="2838" width="12.33203125" style="520" customWidth="1"/>
    <col min="2839" max="2839" width="8.109375" style="520" bestFit="1" customWidth="1"/>
    <col min="2840" max="2840" width="9.109375" style="520"/>
    <col min="2841" max="2841" width="8" style="520" customWidth="1"/>
    <col min="2842" max="2842" width="9.109375" style="520"/>
    <col min="2843" max="2843" width="9.6640625" style="520" customWidth="1"/>
    <col min="2844" max="3072" width="9.109375" style="520"/>
    <col min="3073" max="3073" width="5.6640625" style="520" customWidth="1"/>
    <col min="3074" max="3074" width="4.6640625" style="520" customWidth="1"/>
    <col min="3075" max="3083" width="5.109375" style="520" customWidth="1"/>
    <col min="3084" max="3084" width="5" style="520" customWidth="1"/>
    <col min="3085" max="3085" width="6.109375" style="520" customWidth="1"/>
    <col min="3086" max="3086" width="4.44140625" style="520" customWidth="1"/>
    <col min="3087" max="3087" width="4.109375" style="520" customWidth="1"/>
    <col min="3088" max="3088" width="5.109375" style="520" customWidth="1"/>
    <col min="3089" max="3089" width="6.44140625" style="520" customWidth="1"/>
    <col min="3090" max="3091" width="3.88671875" style="520" customWidth="1"/>
    <col min="3092" max="3092" width="5.109375" style="520" customWidth="1"/>
    <col min="3093" max="3093" width="22.88671875" style="520" customWidth="1"/>
    <col min="3094" max="3094" width="12.33203125" style="520" customWidth="1"/>
    <col min="3095" max="3095" width="8.109375" style="520" bestFit="1" customWidth="1"/>
    <col min="3096" max="3096" width="9.109375" style="520"/>
    <col min="3097" max="3097" width="8" style="520" customWidth="1"/>
    <col min="3098" max="3098" width="9.109375" style="520"/>
    <col min="3099" max="3099" width="9.6640625" style="520" customWidth="1"/>
    <col min="3100" max="3328" width="9.109375" style="520"/>
    <col min="3329" max="3329" width="5.6640625" style="520" customWidth="1"/>
    <col min="3330" max="3330" width="4.6640625" style="520" customWidth="1"/>
    <col min="3331" max="3339" width="5.109375" style="520" customWidth="1"/>
    <col min="3340" max="3340" width="5" style="520" customWidth="1"/>
    <col min="3341" max="3341" width="6.109375" style="520" customWidth="1"/>
    <col min="3342" max="3342" width="4.44140625" style="520" customWidth="1"/>
    <col min="3343" max="3343" width="4.109375" style="520" customWidth="1"/>
    <col min="3344" max="3344" width="5.109375" style="520" customWidth="1"/>
    <col min="3345" max="3345" width="6.44140625" style="520" customWidth="1"/>
    <col min="3346" max="3347" width="3.88671875" style="520" customWidth="1"/>
    <col min="3348" max="3348" width="5.109375" style="520" customWidth="1"/>
    <col min="3349" max="3349" width="22.88671875" style="520" customWidth="1"/>
    <col min="3350" max="3350" width="12.33203125" style="520" customWidth="1"/>
    <col min="3351" max="3351" width="8.109375" style="520" bestFit="1" customWidth="1"/>
    <col min="3352" max="3352" width="9.109375" style="520"/>
    <col min="3353" max="3353" width="8" style="520" customWidth="1"/>
    <col min="3354" max="3354" width="9.109375" style="520"/>
    <col min="3355" max="3355" width="9.6640625" style="520" customWidth="1"/>
    <col min="3356" max="3584" width="9.109375" style="520"/>
    <col min="3585" max="3585" width="5.6640625" style="520" customWidth="1"/>
    <col min="3586" max="3586" width="4.6640625" style="520" customWidth="1"/>
    <col min="3587" max="3595" width="5.109375" style="520" customWidth="1"/>
    <col min="3596" max="3596" width="5" style="520" customWidth="1"/>
    <col min="3597" max="3597" width="6.109375" style="520" customWidth="1"/>
    <col min="3598" max="3598" width="4.44140625" style="520" customWidth="1"/>
    <col min="3599" max="3599" width="4.109375" style="520" customWidth="1"/>
    <col min="3600" max="3600" width="5.109375" style="520" customWidth="1"/>
    <col min="3601" max="3601" width="6.44140625" style="520" customWidth="1"/>
    <col min="3602" max="3603" width="3.88671875" style="520" customWidth="1"/>
    <col min="3604" max="3604" width="5.109375" style="520" customWidth="1"/>
    <col min="3605" max="3605" width="22.88671875" style="520" customWidth="1"/>
    <col min="3606" max="3606" width="12.33203125" style="520" customWidth="1"/>
    <col min="3607" max="3607" width="8.109375" style="520" bestFit="1" customWidth="1"/>
    <col min="3608" max="3608" width="9.109375" style="520"/>
    <col min="3609" max="3609" width="8" style="520" customWidth="1"/>
    <col min="3610" max="3610" width="9.109375" style="520"/>
    <col min="3611" max="3611" width="9.6640625" style="520" customWidth="1"/>
    <col min="3612" max="3840" width="9.109375" style="520"/>
    <col min="3841" max="3841" width="5.6640625" style="520" customWidth="1"/>
    <col min="3842" max="3842" width="4.6640625" style="520" customWidth="1"/>
    <col min="3843" max="3851" width="5.109375" style="520" customWidth="1"/>
    <col min="3852" max="3852" width="5" style="520" customWidth="1"/>
    <col min="3853" max="3853" width="6.109375" style="520" customWidth="1"/>
    <col min="3854" max="3854" width="4.44140625" style="520" customWidth="1"/>
    <col min="3855" max="3855" width="4.109375" style="520" customWidth="1"/>
    <col min="3856" max="3856" width="5.109375" style="520" customWidth="1"/>
    <col min="3857" max="3857" width="6.44140625" style="520" customWidth="1"/>
    <col min="3858" max="3859" width="3.88671875" style="520" customWidth="1"/>
    <col min="3860" max="3860" width="5.109375" style="520" customWidth="1"/>
    <col min="3861" max="3861" width="22.88671875" style="520" customWidth="1"/>
    <col min="3862" max="3862" width="12.33203125" style="520" customWidth="1"/>
    <col min="3863" max="3863" width="8.109375" style="520" bestFit="1" customWidth="1"/>
    <col min="3864" max="3864" width="9.109375" style="520"/>
    <col min="3865" max="3865" width="8" style="520" customWidth="1"/>
    <col min="3866" max="3866" width="9.109375" style="520"/>
    <col min="3867" max="3867" width="9.6640625" style="520" customWidth="1"/>
    <col min="3868" max="4096" width="9.109375" style="520"/>
    <col min="4097" max="4097" width="5.6640625" style="520" customWidth="1"/>
    <col min="4098" max="4098" width="4.6640625" style="520" customWidth="1"/>
    <col min="4099" max="4107" width="5.109375" style="520" customWidth="1"/>
    <col min="4108" max="4108" width="5" style="520" customWidth="1"/>
    <col min="4109" max="4109" width="6.109375" style="520" customWidth="1"/>
    <col min="4110" max="4110" width="4.44140625" style="520" customWidth="1"/>
    <col min="4111" max="4111" width="4.109375" style="520" customWidth="1"/>
    <col min="4112" max="4112" width="5.109375" style="520" customWidth="1"/>
    <col min="4113" max="4113" width="6.44140625" style="520" customWidth="1"/>
    <col min="4114" max="4115" width="3.88671875" style="520" customWidth="1"/>
    <col min="4116" max="4116" width="5.109375" style="520" customWidth="1"/>
    <col min="4117" max="4117" width="22.88671875" style="520" customWidth="1"/>
    <col min="4118" max="4118" width="12.33203125" style="520" customWidth="1"/>
    <col min="4119" max="4119" width="8.109375" style="520" bestFit="1" customWidth="1"/>
    <col min="4120" max="4120" width="9.109375" style="520"/>
    <col min="4121" max="4121" width="8" style="520" customWidth="1"/>
    <col min="4122" max="4122" width="9.109375" style="520"/>
    <col min="4123" max="4123" width="9.6640625" style="520" customWidth="1"/>
    <col min="4124" max="4352" width="9.109375" style="520"/>
    <col min="4353" max="4353" width="5.6640625" style="520" customWidth="1"/>
    <col min="4354" max="4354" width="4.6640625" style="520" customWidth="1"/>
    <col min="4355" max="4363" width="5.109375" style="520" customWidth="1"/>
    <col min="4364" max="4364" width="5" style="520" customWidth="1"/>
    <col min="4365" max="4365" width="6.109375" style="520" customWidth="1"/>
    <col min="4366" max="4366" width="4.44140625" style="520" customWidth="1"/>
    <col min="4367" max="4367" width="4.109375" style="520" customWidth="1"/>
    <col min="4368" max="4368" width="5.109375" style="520" customWidth="1"/>
    <col min="4369" max="4369" width="6.44140625" style="520" customWidth="1"/>
    <col min="4370" max="4371" width="3.88671875" style="520" customWidth="1"/>
    <col min="4372" max="4372" width="5.109375" style="520" customWidth="1"/>
    <col min="4373" max="4373" width="22.88671875" style="520" customWidth="1"/>
    <col min="4374" max="4374" width="12.33203125" style="520" customWidth="1"/>
    <col min="4375" max="4375" width="8.109375" style="520" bestFit="1" customWidth="1"/>
    <col min="4376" max="4376" width="9.109375" style="520"/>
    <col min="4377" max="4377" width="8" style="520" customWidth="1"/>
    <col min="4378" max="4378" width="9.109375" style="520"/>
    <col min="4379" max="4379" width="9.6640625" style="520" customWidth="1"/>
    <col min="4380" max="4608" width="9.109375" style="520"/>
    <col min="4609" max="4609" width="5.6640625" style="520" customWidth="1"/>
    <col min="4610" max="4610" width="4.6640625" style="520" customWidth="1"/>
    <col min="4611" max="4619" width="5.109375" style="520" customWidth="1"/>
    <col min="4620" max="4620" width="5" style="520" customWidth="1"/>
    <col min="4621" max="4621" width="6.109375" style="520" customWidth="1"/>
    <col min="4622" max="4622" width="4.44140625" style="520" customWidth="1"/>
    <col min="4623" max="4623" width="4.109375" style="520" customWidth="1"/>
    <col min="4624" max="4624" width="5.109375" style="520" customWidth="1"/>
    <col min="4625" max="4625" width="6.44140625" style="520" customWidth="1"/>
    <col min="4626" max="4627" width="3.88671875" style="520" customWidth="1"/>
    <col min="4628" max="4628" width="5.109375" style="520" customWidth="1"/>
    <col min="4629" max="4629" width="22.88671875" style="520" customWidth="1"/>
    <col min="4630" max="4630" width="12.33203125" style="520" customWidth="1"/>
    <col min="4631" max="4631" width="8.109375" style="520" bestFit="1" customWidth="1"/>
    <col min="4632" max="4632" width="9.109375" style="520"/>
    <col min="4633" max="4633" width="8" style="520" customWidth="1"/>
    <col min="4634" max="4634" width="9.109375" style="520"/>
    <col min="4635" max="4635" width="9.6640625" style="520" customWidth="1"/>
    <col min="4636" max="4864" width="9.109375" style="520"/>
    <col min="4865" max="4865" width="5.6640625" style="520" customWidth="1"/>
    <col min="4866" max="4866" width="4.6640625" style="520" customWidth="1"/>
    <col min="4867" max="4875" width="5.109375" style="520" customWidth="1"/>
    <col min="4876" max="4876" width="5" style="520" customWidth="1"/>
    <col min="4877" max="4877" width="6.109375" style="520" customWidth="1"/>
    <col min="4878" max="4878" width="4.44140625" style="520" customWidth="1"/>
    <col min="4879" max="4879" width="4.109375" style="520" customWidth="1"/>
    <col min="4880" max="4880" width="5.109375" style="520" customWidth="1"/>
    <col min="4881" max="4881" width="6.44140625" style="520" customWidth="1"/>
    <col min="4882" max="4883" width="3.88671875" style="520" customWidth="1"/>
    <col min="4884" max="4884" width="5.109375" style="520" customWidth="1"/>
    <col min="4885" max="4885" width="22.88671875" style="520" customWidth="1"/>
    <col min="4886" max="4886" width="12.33203125" style="520" customWidth="1"/>
    <col min="4887" max="4887" width="8.109375" style="520" bestFit="1" customWidth="1"/>
    <col min="4888" max="4888" width="9.109375" style="520"/>
    <col min="4889" max="4889" width="8" style="520" customWidth="1"/>
    <col min="4890" max="4890" width="9.109375" style="520"/>
    <col min="4891" max="4891" width="9.6640625" style="520" customWidth="1"/>
    <col min="4892" max="5120" width="9.109375" style="520"/>
    <col min="5121" max="5121" width="5.6640625" style="520" customWidth="1"/>
    <col min="5122" max="5122" width="4.6640625" style="520" customWidth="1"/>
    <col min="5123" max="5131" width="5.109375" style="520" customWidth="1"/>
    <col min="5132" max="5132" width="5" style="520" customWidth="1"/>
    <col min="5133" max="5133" width="6.109375" style="520" customWidth="1"/>
    <col min="5134" max="5134" width="4.44140625" style="520" customWidth="1"/>
    <col min="5135" max="5135" width="4.109375" style="520" customWidth="1"/>
    <col min="5136" max="5136" width="5.109375" style="520" customWidth="1"/>
    <col min="5137" max="5137" width="6.44140625" style="520" customWidth="1"/>
    <col min="5138" max="5139" width="3.88671875" style="520" customWidth="1"/>
    <col min="5140" max="5140" width="5.109375" style="520" customWidth="1"/>
    <col min="5141" max="5141" width="22.88671875" style="520" customWidth="1"/>
    <col min="5142" max="5142" width="12.33203125" style="520" customWidth="1"/>
    <col min="5143" max="5143" width="8.109375" style="520" bestFit="1" customWidth="1"/>
    <col min="5144" max="5144" width="9.109375" style="520"/>
    <col min="5145" max="5145" width="8" style="520" customWidth="1"/>
    <col min="5146" max="5146" width="9.109375" style="520"/>
    <col min="5147" max="5147" width="9.6640625" style="520" customWidth="1"/>
    <col min="5148" max="5376" width="9.109375" style="520"/>
    <col min="5377" max="5377" width="5.6640625" style="520" customWidth="1"/>
    <col min="5378" max="5378" width="4.6640625" style="520" customWidth="1"/>
    <col min="5379" max="5387" width="5.109375" style="520" customWidth="1"/>
    <col min="5388" max="5388" width="5" style="520" customWidth="1"/>
    <col min="5389" max="5389" width="6.109375" style="520" customWidth="1"/>
    <col min="5390" max="5390" width="4.44140625" style="520" customWidth="1"/>
    <col min="5391" max="5391" width="4.109375" style="520" customWidth="1"/>
    <col min="5392" max="5392" width="5.109375" style="520" customWidth="1"/>
    <col min="5393" max="5393" width="6.44140625" style="520" customWidth="1"/>
    <col min="5394" max="5395" width="3.88671875" style="520" customWidth="1"/>
    <col min="5396" max="5396" width="5.109375" style="520" customWidth="1"/>
    <col min="5397" max="5397" width="22.88671875" style="520" customWidth="1"/>
    <col min="5398" max="5398" width="12.33203125" style="520" customWidth="1"/>
    <col min="5399" max="5399" width="8.109375" style="520" bestFit="1" customWidth="1"/>
    <col min="5400" max="5400" width="9.109375" style="520"/>
    <col min="5401" max="5401" width="8" style="520" customWidth="1"/>
    <col min="5402" max="5402" width="9.109375" style="520"/>
    <col min="5403" max="5403" width="9.6640625" style="520" customWidth="1"/>
    <col min="5404" max="5632" width="9.109375" style="520"/>
    <col min="5633" max="5633" width="5.6640625" style="520" customWidth="1"/>
    <col min="5634" max="5634" width="4.6640625" style="520" customWidth="1"/>
    <col min="5635" max="5643" width="5.109375" style="520" customWidth="1"/>
    <col min="5644" max="5644" width="5" style="520" customWidth="1"/>
    <col min="5645" max="5645" width="6.109375" style="520" customWidth="1"/>
    <col min="5646" max="5646" width="4.44140625" style="520" customWidth="1"/>
    <col min="5647" max="5647" width="4.109375" style="520" customWidth="1"/>
    <col min="5648" max="5648" width="5.109375" style="520" customWidth="1"/>
    <col min="5649" max="5649" width="6.44140625" style="520" customWidth="1"/>
    <col min="5650" max="5651" width="3.88671875" style="520" customWidth="1"/>
    <col min="5652" max="5652" width="5.109375" style="520" customWidth="1"/>
    <col min="5653" max="5653" width="22.88671875" style="520" customWidth="1"/>
    <col min="5654" max="5654" width="12.33203125" style="520" customWidth="1"/>
    <col min="5655" max="5655" width="8.109375" style="520" bestFit="1" customWidth="1"/>
    <col min="5656" max="5656" width="9.109375" style="520"/>
    <col min="5657" max="5657" width="8" style="520" customWidth="1"/>
    <col min="5658" max="5658" width="9.109375" style="520"/>
    <col min="5659" max="5659" width="9.6640625" style="520" customWidth="1"/>
    <col min="5660" max="5888" width="9.109375" style="520"/>
    <col min="5889" max="5889" width="5.6640625" style="520" customWidth="1"/>
    <col min="5890" max="5890" width="4.6640625" style="520" customWidth="1"/>
    <col min="5891" max="5899" width="5.109375" style="520" customWidth="1"/>
    <col min="5900" max="5900" width="5" style="520" customWidth="1"/>
    <col min="5901" max="5901" width="6.109375" style="520" customWidth="1"/>
    <col min="5902" max="5902" width="4.44140625" style="520" customWidth="1"/>
    <col min="5903" max="5903" width="4.109375" style="520" customWidth="1"/>
    <col min="5904" max="5904" width="5.109375" style="520" customWidth="1"/>
    <col min="5905" max="5905" width="6.44140625" style="520" customWidth="1"/>
    <col min="5906" max="5907" width="3.88671875" style="520" customWidth="1"/>
    <col min="5908" max="5908" width="5.109375" style="520" customWidth="1"/>
    <col min="5909" max="5909" width="22.88671875" style="520" customWidth="1"/>
    <col min="5910" max="5910" width="12.33203125" style="520" customWidth="1"/>
    <col min="5911" max="5911" width="8.109375" style="520" bestFit="1" customWidth="1"/>
    <col min="5912" max="5912" width="9.109375" style="520"/>
    <col min="5913" max="5913" width="8" style="520" customWidth="1"/>
    <col min="5914" max="5914" width="9.109375" style="520"/>
    <col min="5915" max="5915" width="9.6640625" style="520" customWidth="1"/>
    <col min="5916" max="6144" width="9.109375" style="520"/>
    <col min="6145" max="6145" width="5.6640625" style="520" customWidth="1"/>
    <col min="6146" max="6146" width="4.6640625" style="520" customWidth="1"/>
    <col min="6147" max="6155" width="5.109375" style="520" customWidth="1"/>
    <col min="6156" max="6156" width="5" style="520" customWidth="1"/>
    <col min="6157" max="6157" width="6.109375" style="520" customWidth="1"/>
    <col min="6158" max="6158" width="4.44140625" style="520" customWidth="1"/>
    <col min="6159" max="6159" width="4.109375" style="520" customWidth="1"/>
    <col min="6160" max="6160" width="5.109375" style="520" customWidth="1"/>
    <col min="6161" max="6161" width="6.44140625" style="520" customWidth="1"/>
    <col min="6162" max="6163" width="3.88671875" style="520" customWidth="1"/>
    <col min="6164" max="6164" width="5.109375" style="520" customWidth="1"/>
    <col min="6165" max="6165" width="22.88671875" style="520" customWidth="1"/>
    <col min="6166" max="6166" width="12.33203125" style="520" customWidth="1"/>
    <col min="6167" max="6167" width="8.109375" style="520" bestFit="1" customWidth="1"/>
    <col min="6168" max="6168" width="9.109375" style="520"/>
    <col min="6169" max="6169" width="8" style="520" customWidth="1"/>
    <col min="6170" max="6170" width="9.109375" style="520"/>
    <col min="6171" max="6171" width="9.6640625" style="520" customWidth="1"/>
    <col min="6172" max="6400" width="9.109375" style="520"/>
    <col min="6401" max="6401" width="5.6640625" style="520" customWidth="1"/>
    <col min="6402" max="6402" width="4.6640625" style="520" customWidth="1"/>
    <col min="6403" max="6411" width="5.109375" style="520" customWidth="1"/>
    <col min="6412" max="6412" width="5" style="520" customWidth="1"/>
    <col min="6413" max="6413" width="6.109375" style="520" customWidth="1"/>
    <col min="6414" max="6414" width="4.44140625" style="520" customWidth="1"/>
    <col min="6415" max="6415" width="4.109375" style="520" customWidth="1"/>
    <col min="6416" max="6416" width="5.109375" style="520" customWidth="1"/>
    <col min="6417" max="6417" width="6.44140625" style="520" customWidth="1"/>
    <col min="6418" max="6419" width="3.88671875" style="520" customWidth="1"/>
    <col min="6420" max="6420" width="5.109375" style="520" customWidth="1"/>
    <col min="6421" max="6421" width="22.88671875" style="520" customWidth="1"/>
    <col min="6422" max="6422" width="12.33203125" style="520" customWidth="1"/>
    <col min="6423" max="6423" width="8.109375" style="520" bestFit="1" customWidth="1"/>
    <col min="6424" max="6424" width="9.109375" style="520"/>
    <col min="6425" max="6425" width="8" style="520" customWidth="1"/>
    <col min="6426" max="6426" width="9.109375" style="520"/>
    <col min="6427" max="6427" width="9.6640625" style="520" customWidth="1"/>
    <col min="6428" max="6656" width="9.109375" style="520"/>
    <col min="6657" max="6657" width="5.6640625" style="520" customWidth="1"/>
    <col min="6658" max="6658" width="4.6640625" style="520" customWidth="1"/>
    <col min="6659" max="6667" width="5.109375" style="520" customWidth="1"/>
    <col min="6668" max="6668" width="5" style="520" customWidth="1"/>
    <col min="6669" max="6669" width="6.109375" style="520" customWidth="1"/>
    <col min="6670" max="6670" width="4.44140625" style="520" customWidth="1"/>
    <col min="6671" max="6671" width="4.109375" style="520" customWidth="1"/>
    <col min="6672" max="6672" width="5.109375" style="520" customWidth="1"/>
    <col min="6673" max="6673" width="6.44140625" style="520" customWidth="1"/>
    <col min="6674" max="6675" width="3.88671875" style="520" customWidth="1"/>
    <col min="6676" max="6676" width="5.109375" style="520" customWidth="1"/>
    <col min="6677" max="6677" width="22.88671875" style="520" customWidth="1"/>
    <col min="6678" max="6678" width="12.33203125" style="520" customWidth="1"/>
    <col min="6679" max="6679" width="8.109375" style="520" bestFit="1" customWidth="1"/>
    <col min="6680" max="6680" width="9.109375" style="520"/>
    <col min="6681" max="6681" width="8" style="520" customWidth="1"/>
    <col min="6682" max="6682" width="9.109375" style="520"/>
    <col min="6683" max="6683" width="9.6640625" style="520" customWidth="1"/>
    <col min="6684" max="6912" width="9.109375" style="520"/>
    <col min="6913" max="6913" width="5.6640625" style="520" customWidth="1"/>
    <col min="6914" max="6914" width="4.6640625" style="520" customWidth="1"/>
    <col min="6915" max="6923" width="5.109375" style="520" customWidth="1"/>
    <col min="6924" max="6924" width="5" style="520" customWidth="1"/>
    <col min="6925" max="6925" width="6.109375" style="520" customWidth="1"/>
    <col min="6926" max="6926" width="4.44140625" style="520" customWidth="1"/>
    <col min="6927" max="6927" width="4.109375" style="520" customWidth="1"/>
    <col min="6928" max="6928" width="5.109375" style="520" customWidth="1"/>
    <col min="6929" max="6929" width="6.44140625" style="520" customWidth="1"/>
    <col min="6930" max="6931" width="3.88671875" style="520" customWidth="1"/>
    <col min="6932" max="6932" width="5.109375" style="520" customWidth="1"/>
    <col min="6933" max="6933" width="22.88671875" style="520" customWidth="1"/>
    <col min="6934" max="6934" width="12.33203125" style="520" customWidth="1"/>
    <col min="6935" max="6935" width="8.109375" style="520" bestFit="1" customWidth="1"/>
    <col min="6936" max="6936" width="9.109375" style="520"/>
    <col min="6937" max="6937" width="8" style="520" customWidth="1"/>
    <col min="6938" max="6938" width="9.109375" style="520"/>
    <col min="6939" max="6939" width="9.6640625" style="520" customWidth="1"/>
    <col min="6940" max="7168" width="9.109375" style="520"/>
    <col min="7169" max="7169" width="5.6640625" style="520" customWidth="1"/>
    <col min="7170" max="7170" width="4.6640625" style="520" customWidth="1"/>
    <col min="7171" max="7179" width="5.109375" style="520" customWidth="1"/>
    <col min="7180" max="7180" width="5" style="520" customWidth="1"/>
    <col min="7181" max="7181" width="6.109375" style="520" customWidth="1"/>
    <col min="7182" max="7182" width="4.44140625" style="520" customWidth="1"/>
    <col min="7183" max="7183" width="4.109375" style="520" customWidth="1"/>
    <col min="7184" max="7184" width="5.109375" style="520" customWidth="1"/>
    <col min="7185" max="7185" width="6.44140625" style="520" customWidth="1"/>
    <col min="7186" max="7187" width="3.88671875" style="520" customWidth="1"/>
    <col min="7188" max="7188" width="5.109375" style="520" customWidth="1"/>
    <col min="7189" max="7189" width="22.88671875" style="520" customWidth="1"/>
    <col min="7190" max="7190" width="12.33203125" style="520" customWidth="1"/>
    <col min="7191" max="7191" width="8.109375" style="520" bestFit="1" customWidth="1"/>
    <col min="7192" max="7192" width="9.109375" style="520"/>
    <col min="7193" max="7193" width="8" style="520" customWidth="1"/>
    <col min="7194" max="7194" width="9.109375" style="520"/>
    <col min="7195" max="7195" width="9.6640625" style="520" customWidth="1"/>
    <col min="7196" max="7424" width="9.109375" style="520"/>
    <col min="7425" max="7425" width="5.6640625" style="520" customWidth="1"/>
    <col min="7426" max="7426" width="4.6640625" style="520" customWidth="1"/>
    <col min="7427" max="7435" width="5.109375" style="520" customWidth="1"/>
    <col min="7436" max="7436" width="5" style="520" customWidth="1"/>
    <col min="7437" max="7437" width="6.109375" style="520" customWidth="1"/>
    <col min="7438" max="7438" width="4.44140625" style="520" customWidth="1"/>
    <col min="7439" max="7439" width="4.109375" style="520" customWidth="1"/>
    <col min="7440" max="7440" width="5.109375" style="520" customWidth="1"/>
    <col min="7441" max="7441" width="6.44140625" style="520" customWidth="1"/>
    <col min="7442" max="7443" width="3.88671875" style="520" customWidth="1"/>
    <col min="7444" max="7444" width="5.109375" style="520" customWidth="1"/>
    <col min="7445" max="7445" width="22.88671875" style="520" customWidth="1"/>
    <col min="7446" max="7446" width="12.33203125" style="520" customWidth="1"/>
    <col min="7447" max="7447" width="8.109375" style="520" bestFit="1" customWidth="1"/>
    <col min="7448" max="7448" width="9.109375" style="520"/>
    <col min="7449" max="7449" width="8" style="520" customWidth="1"/>
    <col min="7450" max="7450" width="9.109375" style="520"/>
    <col min="7451" max="7451" width="9.6640625" style="520" customWidth="1"/>
    <col min="7452" max="7680" width="9.109375" style="520"/>
    <col min="7681" max="7681" width="5.6640625" style="520" customWidth="1"/>
    <col min="7682" max="7682" width="4.6640625" style="520" customWidth="1"/>
    <col min="7683" max="7691" width="5.109375" style="520" customWidth="1"/>
    <col min="7692" max="7692" width="5" style="520" customWidth="1"/>
    <col min="7693" max="7693" width="6.109375" style="520" customWidth="1"/>
    <col min="7694" max="7694" width="4.44140625" style="520" customWidth="1"/>
    <col min="7695" max="7695" width="4.109375" style="520" customWidth="1"/>
    <col min="7696" max="7696" width="5.109375" style="520" customWidth="1"/>
    <col min="7697" max="7697" width="6.44140625" style="520" customWidth="1"/>
    <col min="7698" max="7699" width="3.88671875" style="520" customWidth="1"/>
    <col min="7700" max="7700" width="5.109375" style="520" customWidth="1"/>
    <col min="7701" max="7701" width="22.88671875" style="520" customWidth="1"/>
    <col min="7702" max="7702" width="12.33203125" style="520" customWidth="1"/>
    <col min="7703" max="7703" width="8.109375" style="520" bestFit="1" customWidth="1"/>
    <col min="7704" max="7704" width="9.109375" style="520"/>
    <col min="7705" max="7705" width="8" style="520" customWidth="1"/>
    <col min="7706" max="7706" width="9.109375" style="520"/>
    <col min="7707" max="7707" width="9.6640625" style="520" customWidth="1"/>
    <col min="7708" max="7936" width="9.109375" style="520"/>
    <col min="7937" max="7937" width="5.6640625" style="520" customWidth="1"/>
    <col min="7938" max="7938" width="4.6640625" style="520" customWidth="1"/>
    <col min="7939" max="7947" width="5.109375" style="520" customWidth="1"/>
    <col min="7948" max="7948" width="5" style="520" customWidth="1"/>
    <col min="7949" max="7949" width="6.109375" style="520" customWidth="1"/>
    <col min="7950" max="7950" width="4.44140625" style="520" customWidth="1"/>
    <col min="7951" max="7951" width="4.109375" style="520" customWidth="1"/>
    <col min="7952" max="7952" width="5.109375" style="520" customWidth="1"/>
    <col min="7953" max="7953" width="6.44140625" style="520" customWidth="1"/>
    <col min="7954" max="7955" width="3.88671875" style="520" customWidth="1"/>
    <col min="7956" max="7956" width="5.109375" style="520" customWidth="1"/>
    <col min="7957" max="7957" width="22.88671875" style="520" customWidth="1"/>
    <col min="7958" max="7958" width="12.33203125" style="520" customWidth="1"/>
    <col min="7959" max="7959" width="8.109375" style="520" bestFit="1" customWidth="1"/>
    <col min="7960" max="7960" width="9.109375" style="520"/>
    <col min="7961" max="7961" width="8" style="520" customWidth="1"/>
    <col min="7962" max="7962" width="9.109375" style="520"/>
    <col min="7963" max="7963" width="9.6640625" style="520" customWidth="1"/>
    <col min="7964" max="8192" width="9.109375" style="520"/>
    <col min="8193" max="8193" width="5.6640625" style="520" customWidth="1"/>
    <col min="8194" max="8194" width="4.6640625" style="520" customWidth="1"/>
    <col min="8195" max="8203" width="5.109375" style="520" customWidth="1"/>
    <col min="8204" max="8204" width="5" style="520" customWidth="1"/>
    <col min="8205" max="8205" width="6.109375" style="520" customWidth="1"/>
    <col min="8206" max="8206" width="4.44140625" style="520" customWidth="1"/>
    <col min="8207" max="8207" width="4.109375" style="520" customWidth="1"/>
    <col min="8208" max="8208" width="5.109375" style="520" customWidth="1"/>
    <col min="8209" max="8209" width="6.44140625" style="520" customWidth="1"/>
    <col min="8210" max="8211" width="3.88671875" style="520" customWidth="1"/>
    <col min="8212" max="8212" width="5.109375" style="520" customWidth="1"/>
    <col min="8213" max="8213" width="22.88671875" style="520" customWidth="1"/>
    <col min="8214" max="8214" width="12.33203125" style="520" customWidth="1"/>
    <col min="8215" max="8215" width="8.109375" style="520" bestFit="1" customWidth="1"/>
    <col min="8216" max="8216" width="9.109375" style="520"/>
    <col min="8217" max="8217" width="8" style="520" customWidth="1"/>
    <col min="8218" max="8218" width="9.109375" style="520"/>
    <col min="8219" max="8219" width="9.6640625" style="520" customWidth="1"/>
    <col min="8220" max="8448" width="9.109375" style="520"/>
    <col min="8449" max="8449" width="5.6640625" style="520" customWidth="1"/>
    <col min="8450" max="8450" width="4.6640625" style="520" customWidth="1"/>
    <col min="8451" max="8459" width="5.109375" style="520" customWidth="1"/>
    <col min="8460" max="8460" width="5" style="520" customWidth="1"/>
    <col min="8461" max="8461" width="6.109375" style="520" customWidth="1"/>
    <col min="8462" max="8462" width="4.44140625" style="520" customWidth="1"/>
    <col min="8463" max="8463" width="4.109375" style="520" customWidth="1"/>
    <col min="8464" max="8464" width="5.109375" style="520" customWidth="1"/>
    <col min="8465" max="8465" width="6.44140625" style="520" customWidth="1"/>
    <col min="8466" max="8467" width="3.88671875" style="520" customWidth="1"/>
    <col min="8468" max="8468" width="5.109375" style="520" customWidth="1"/>
    <col min="8469" max="8469" width="22.88671875" style="520" customWidth="1"/>
    <col min="8470" max="8470" width="12.33203125" style="520" customWidth="1"/>
    <col min="8471" max="8471" width="8.109375" style="520" bestFit="1" customWidth="1"/>
    <col min="8472" max="8472" width="9.109375" style="520"/>
    <col min="8473" max="8473" width="8" style="520" customWidth="1"/>
    <col min="8474" max="8474" width="9.109375" style="520"/>
    <col min="8475" max="8475" width="9.6640625" style="520" customWidth="1"/>
    <col min="8476" max="8704" width="9.109375" style="520"/>
    <col min="8705" max="8705" width="5.6640625" style="520" customWidth="1"/>
    <col min="8706" max="8706" width="4.6640625" style="520" customWidth="1"/>
    <col min="8707" max="8715" width="5.109375" style="520" customWidth="1"/>
    <col min="8716" max="8716" width="5" style="520" customWidth="1"/>
    <col min="8717" max="8717" width="6.109375" style="520" customWidth="1"/>
    <col min="8718" max="8718" width="4.44140625" style="520" customWidth="1"/>
    <col min="8719" max="8719" width="4.109375" style="520" customWidth="1"/>
    <col min="8720" max="8720" width="5.109375" style="520" customWidth="1"/>
    <col min="8721" max="8721" width="6.44140625" style="520" customWidth="1"/>
    <col min="8722" max="8723" width="3.88671875" style="520" customWidth="1"/>
    <col min="8724" max="8724" width="5.109375" style="520" customWidth="1"/>
    <col min="8725" max="8725" width="22.88671875" style="520" customWidth="1"/>
    <col min="8726" max="8726" width="12.33203125" style="520" customWidth="1"/>
    <col min="8727" max="8727" width="8.109375" style="520" bestFit="1" customWidth="1"/>
    <col min="8728" max="8728" width="9.109375" style="520"/>
    <col min="8729" max="8729" width="8" style="520" customWidth="1"/>
    <col min="8730" max="8730" width="9.109375" style="520"/>
    <col min="8731" max="8731" width="9.6640625" style="520" customWidth="1"/>
    <col min="8732" max="8960" width="9.109375" style="520"/>
    <col min="8961" max="8961" width="5.6640625" style="520" customWidth="1"/>
    <col min="8962" max="8962" width="4.6640625" style="520" customWidth="1"/>
    <col min="8963" max="8971" width="5.109375" style="520" customWidth="1"/>
    <col min="8972" max="8972" width="5" style="520" customWidth="1"/>
    <col min="8973" max="8973" width="6.109375" style="520" customWidth="1"/>
    <col min="8974" max="8974" width="4.44140625" style="520" customWidth="1"/>
    <col min="8975" max="8975" width="4.109375" style="520" customWidth="1"/>
    <col min="8976" max="8976" width="5.109375" style="520" customWidth="1"/>
    <col min="8977" max="8977" width="6.44140625" style="520" customWidth="1"/>
    <col min="8978" max="8979" width="3.88671875" style="520" customWidth="1"/>
    <col min="8980" max="8980" width="5.109375" style="520" customWidth="1"/>
    <col min="8981" max="8981" width="22.88671875" style="520" customWidth="1"/>
    <col min="8982" max="8982" width="12.33203125" style="520" customWidth="1"/>
    <col min="8983" max="8983" width="8.109375" style="520" bestFit="1" customWidth="1"/>
    <col min="8984" max="8984" width="9.109375" style="520"/>
    <col min="8985" max="8985" width="8" style="520" customWidth="1"/>
    <col min="8986" max="8986" width="9.109375" style="520"/>
    <col min="8987" max="8987" width="9.6640625" style="520" customWidth="1"/>
    <col min="8988" max="9216" width="9.109375" style="520"/>
    <col min="9217" max="9217" width="5.6640625" style="520" customWidth="1"/>
    <col min="9218" max="9218" width="4.6640625" style="520" customWidth="1"/>
    <col min="9219" max="9227" width="5.109375" style="520" customWidth="1"/>
    <col min="9228" max="9228" width="5" style="520" customWidth="1"/>
    <col min="9229" max="9229" width="6.109375" style="520" customWidth="1"/>
    <col min="9230" max="9230" width="4.44140625" style="520" customWidth="1"/>
    <col min="9231" max="9231" width="4.109375" style="520" customWidth="1"/>
    <col min="9232" max="9232" width="5.109375" style="520" customWidth="1"/>
    <col min="9233" max="9233" width="6.44140625" style="520" customWidth="1"/>
    <col min="9234" max="9235" width="3.88671875" style="520" customWidth="1"/>
    <col min="9236" max="9236" width="5.109375" style="520" customWidth="1"/>
    <col min="9237" max="9237" width="22.88671875" style="520" customWidth="1"/>
    <col min="9238" max="9238" width="12.33203125" style="520" customWidth="1"/>
    <col min="9239" max="9239" width="8.109375" style="520" bestFit="1" customWidth="1"/>
    <col min="9240" max="9240" width="9.109375" style="520"/>
    <col min="9241" max="9241" width="8" style="520" customWidth="1"/>
    <col min="9242" max="9242" width="9.109375" style="520"/>
    <col min="9243" max="9243" width="9.6640625" style="520" customWidth="1"/>
    <col min="9244" max="9472" width="9.109375" style="520"/>
    <col min="9473" max="9473" width="5.6640625" style="520" customWidth="1"/>
    <col min="9474" max="9474" width="4.6640625" style="520" customWidth="1"/>
    <col min="9475" max="9483" width="5.109375" style="520" customWidth="1"/>
    <col min="9484" max="9484" width="5" style="520" customWidth="1"/>
    <col min="9485" max="9485" width="6.109375" style="520" customWidth="1"/>
    <col min="9486" max="9486" width="4.44140625" style="520" customWidth="1"/>
    <col min="9487" max="9487" width="4.109375" style="520" customWidth="1"/>
    <col min="9488" max="9488" width="5.109375" style="520" customWidth="1"/>
    <col min="9489" max="9489" width="6.44140625" style="520" customWidth="1"/>
    <col min="9490" max="9491" width="3.88671875" style="520" customWidth="1"/>
    <col min="9492" max="9492" width="5.109375" style="520" customWidth="1"/>
    <col min="9493" max="9493" width="22.88671875" style="520" customWidth="1"/>
    <col min="9494" max="9494" width="12.33203125" style="520" customWidth="1"/>
    <col min="9495" max="9495" width="8.109375" style="520" bestFit="1" customWidth="1"/>
    <col min="9496" max="9496" width="9.109375" style="520"/>
    <col min="9497" max="9497" width="8" style="520" customWidth="1"/>
    <col min="9498" max="9498" width="9.109375" style="520"/>
    <col min="9499" max="9499" width="9.6640625" style="520" customWidth="1"/>
    <col min="9500" max="9728" width="9.109375" style="520"/>
    <col min="9729" max="9729" width="5.6640625" style="520" customWidth="1"/>
    <col min="9730" max="9730" width="4.6640625" style="520" customWidth="1"/>
    <col min="9731" max="9739" width="5.109375" style="520" customWidth="1"/>
    <col min="9740" max="9740" width="5" style="520" customWidth="1"/>
    <col min="9741" max="9741" width="6.109375" style="520" customWidth="1"/>
    <col min="9742" max="9742" width="4.44140625" style="520" customWidth="1"/>
    <col min="9743" max="9743" width="4.109375" style="520" customWidth="1"/>
    <col min="9744" max="9744" width="5.109375" style="520" customWidth="1"/>
    <col min="9745" max="9745" width="6.44140625" style="520" customWidth="1"/>
    <col min="9746" max="9747" width="3.88671875" style="520" customWidth="1"/>
    <col min="9748" max="9748" width="5.109375" style="520" customWidth="1"/>
    <col min="9749" max="9749" width="22.88671875" style="520" customWidth="1"/>
    <col min="9750" max="9750" width="12.33203125" style="520" customWidth="1"/>
    <col min="9751" max="9751" width="8.109375" style="520" bestFit="1" customWidth="1"/>
    <col min="9752" max="9752" width="9.109375" style="520"/>
    <col min="9753" max="9753" width="8" style="520" customWidth="1"/>
    <col min="9754" max="9754" width="9.109375" style="520"/>
    <col min="9755" max="9755" width="9.6640625" style="520" customWidth="1"/>
    <col min="9756" max="9984" width="9.109375" style="520"/>
    <col min="9985" max="9985" width="5.6640625" style="520" customWidth="1"/>
    <col min="9986" max="9986" width="4.6640625" style="520" customWidth="1"/>
    <col min="9987" max="9995" width="5.109375" style="520" customWidth="1"/>
    <col min="9996" max="9996" width="5" style="520" customWidth="1"/>
    <col min="9997" max="9997" width="6.109375" style="520" customWidth="1"/>
    <col min="9998" max="9998" width="4.44140625" style="520" customWidth="1"/>
    <col min="9999" max="9999" width="4.109375" style="520" customWidth="1"/>
    <col min="10000" max="10000" width="5.109375" style="520" customWidth="1"/>
    <col min="10001" max="10001" width="6.44140625" style="520" customWidth="1"/>
    <col min="10002" max="10003" width="3.88671875" style="520" customWidth="1"/>
    <col min="10004" max="10004" width="5.109375" style="520" customWidth="1"/>
    <col min="10005" max="10005" width="22.88671875" style="520" customWidth="1"/>
    <col min="10006" max="10006" width="12.33203125" style="520" customWidth="1"/>
    <col min="10007" max="10007" width="8.109375" style="520" bestFit="1" customWidth="1"/>
    <col min="10008" max="10008" width="9.109375" style="520"/>
    <col min="10009" max="10009" width="8" style="520" customWidth="1"/>
    <col min="10010" max="10010" width="9.109375" style="520"/>
    <col min="10011" max="10011" width="9.6640625" style="520" customWidth="1"/>
    <col min="10012" max="10240" width="9.109375" style="520"/>
    <col min="10241" max="10241" width="5.6640625" style="520" customWidth="1"/>
    <col min="10242" max="10242" width="4.6640625" style="520" customWidth="1"/>
    <col min="10243" max="10251" width="5.109375" style="520" customWidth="1"/>
    <col min="10252" max="10252" width="5" style="520" customWidth="1"/>
    <col min="10253" max="10253" width="6.109375" style="520" customWidth="1"/>
    <col min="10254" max="10254" width="4.44140625" style="520" customWidth="1"/>
    <col min="10255" max="10255" width="4.109375" style="520" customWidth="1"/>
    <col min="10256" max="10256" width="5.109375" style="520" customWidth="1"/>
    <col min="10257" max="10257" width="6.44140625" style="520" customWidth="1"/>
    <col min="10258" max="10259" width="3.88671875" style="520" customWidth="1"/>
    <col min="10260" max="10260" width="5.109375" style="520" customWidth="1"/>
    <col min="10261" max="10261" width="22.88671875" style="520" customWidth="1"/>
    <col min="10262" max="10262" width="12.33203125" style="520" customWidth="1"/>
    <col min="10263" max="10263" width="8.109375" style="520" bestFit="1" customWidth="1"/>
    <col min="10264" max="10264" width="9.109375" style="520"/>
    <col min="10265" max="10265" width="8" style="520" customWidth="1"/>
    <col min="10266" max="10266" width="9.109375" style="520"/>
    <col min="10267" max="10267" width="9.6640625" style="520" customWidth="1"/>
    <col min="10268" max="10496" width="9.109375" style="520"/>
    <col min="10497" max="10497" width="5.6640625" style="520" customWidth="1"/>
    <col min="10498" max="10498" width="4.6640625" style="520" customWidth="1"/>
    <col min="10499" max="10507" width="5.109375" style="520" customWidth="1"/>
    <col min="10508" max="10508" width="5" style="520" customWidth="1"/>
    <col min="10509" max="10509" width="6.109375" style="520" customWidth="1"/>
    <col min="10510" max="10510" width="4.44140625" style="520" customWidth="1"/>
    <col min="10511" max="10511" width="4.109375" style="520" customWidth="1"/>
    <col min="10512" max="10512" width="5.109375" style="520" customWidth="1"/>
    <col min="10513" max="10513" width="6.44140625" style="520" customWidth="1"/>
    <col min="10514" max="10515" width="3.88671875" style="520" customWidth="1"/>
    <col min="10516" max="10516" width="5.109375" style="520" customWidth="1"/>
    <col min="10517" max="10517" width="22.88671875" style="520" customWidth="1"/>
    <col min="10518" max="10518" width="12.33203125" style="520" customWidth="1"/>
    <col min="10519" max="10519" width="8.109375" style="520" bestFit="1" customWidth="1"/>
    <col min="10520" max="10520" width="9.109375" style="520"/>
    <col min="10521" max="10521" width="8" style="520" customWidth="1"/>
    <col min="10522" max="10522" width="9.109375" style="520"/>
    <col min="10523" max="10523" width="9.6640625" style="520" customWidth="1"/>
    <col min="10524" max="10752" width="9.109375" style="520"/>
    <col min="10753" max="10753" width="5.6640625" style="520" customWidth="1"/>
    <col min="10754" max="10754" width="4.6640625" style="520" customWidth="1"/>
    <col min="10755" max="10763" width="5.109375" style="520" customWidth="1"/>
    <col min="10764" max="10764" width="5" style="520" customWidth="1"/>
    <col min="10765" max="10765" width="6.109375" style="520" customWidth="1"/>
    <col min="10766" max="10766" width="4.44140625" style="520" customWidth="1"/>
    <col min="10767" max="10767" width="4.109375" style="520" customWidth="1"/>
    <col min="10768" max="10768" width="5.109375" style="520" customWidth="1"/>
    <col min="10769" max="10769" width="6.44140625" style="520" customWidth="1"/>
    <col min="10770" max="10771" width="3.88671875" style="520" customWidth="1"/>
    <col min="10772" max="10772" width="5.109375" style="520" customWidth="1"/>
    <col min="10773" max="10773" width="22.88671875" style="520" customWidth="1"/>
    <col min="10774" max="10774" width="12.33203125" style="520" customWidth="1"/>
    <col min="10775" max="10775" width="8.109375" style="520" bestFit="1" customWidth="1"/>
    <col min="10776" max="10776" width="9.109375" style="520"/>
    <col min="10777" max="10777" width="8" style="520" customWidth="1"/>
    <col min="10778" max="10778" width="9.109375" style="520"/>
    <col min="10779" max="10779" width="9.6640625" style="520" customWidth="1"/>
    <col min="10780" max="11008" width="9.109375" style="520"/>
    <col min="11009" max="11009" width="5.6640625" style="520" customWidth="1"/>
    <col min="11010" max="11010" width="4.6640625" style="520" customWidth="1"/>
    <col min="11011" max="11019" width="5.109375" style="520" customWidth="1"/>
    <col min="11020" max="11020" width="5" style="520" customWidth="1"/>
    <col min="11021" max="11021" width="6.109375" style="520" customWidth="1"/>
    <col min="11022" max="11022" width="4.44140625" style="520" customWidth="1"/>
    <col min="11023" max="11023" width="4.109375" style="520" customWidth="1"/>
    <col min="11024" max="11024" width="5.109375" style="520" customWidth="1"/>
    <col min="11025" max="11025" width="6.44140625" style="520" customWidth="1"/>
    <col min="11026" max="11027" width="3.88671875" style="520" customWidth="1"/>
    <col min="11028" max="11028" width="5.109375" style="520" customWidth="1"/>
    <col min="11029" max="11029" width="22.88671875" style="520" customWidth="1"/>
    <col min="11030" max="11030" width="12.33203125" style="520" customWidth="1"/>
    <col min="11031" max="11031" width="8.109375" style="520" bestFit="1" customWidth="1"/>
    <col min="11032" max="11032" width="9.109375" style="520"/>
    <col min="11033" max="11033" width="8" style="520" customWidth="1"/>
    <col min="11034" max="11034" width="9.109375" style="520"/>
    <col min="11035" max="11035" width="9.6640625" style="520" customWidth="1"/>
    <col min="11036" max="11264" width="9.109375" style="520"/>
    <col min="11265" max="11265" width="5.6640625" style="520" customWidth="1"/>
    <col min="11266" max="11266" width="4.6640625" style="520" customWidth="1"/>
    <col min="11267" max="11275" width="5.109375" style="520" customWidth="1"/>
    <col min="11276" max="11276" width="5" style="520" customWidth="1"/>
    <col min="11277" max="11277" width="6.109375" style="520" customWidth="1"/>
    <col min="11278" max="11278" width="4.44140625" style="520" customWidth="1"/>
    <col min="11279" max="11279" width="4.109375" style="520" customWidth="1"/>
    <col min="11280" max="11280" width="5.109375" style="520" customWidth="1"/>
    <col min="11281" max="11281" width="6.44140625" style="520" customWidth="1"/>
    <col min="11282" max="11283" width="3.88671875" style="520" customWidth="1"/>
    <col min="11284" max="11284" width="5.109375" style="520" customWidth="1"/>
    <col min="11285" max="11285" width="22.88671875" style="520" customWidth="1"/>
    <col min="11286" max="11286" width="12.33203125" style="520" customWidth="1"/>
    <col min="11287" max="11287" width="8.109375" style="520" bestFit="1" customWidth="1"/>
    <col min="11288" max="11288" width="9.109375" style="520"/>
    <col min="11289" max="11289" width="8" style="520" customWidth="1"/>
    <col min="11290" max="11290" width="9.109375" style="520"/>
    <col min="11291" max="11291" width="9.6640625" style="520" customWidth="1"/>
    <col min="11292" max="11520" width="9.109375" style="520"/>
    <col min="11521" max="11521" width="5.6640625" style="520" customWidth="1"/>
    <col min="11522" max="11522" width="4.6640625" style="520" customWidth="1"/>
    <col min="11523" max="11531" width="5.109375" style="520" customWidth="1"/>
    <col min="11532" max="11532" width="5" style="520" customWidth="1"/>
    <col min="11533" max="11533" width="6.109375" style="520" customWidth="1"/>
    <col min="11534" max="11534" width="4.44140625" style="520" customWidth="1"/>
    <col min="11535" max="11535" width="4.109375" style="520" customWidth="1"/>
    <col min="11536" max="11536" width="5.109375" style="520" customWidth="1"/>
    <col min="11537" max="11537" width="6.44140625" style="520" customWidth="1"/>
    <col min="11538" max="11539" width="3.88671875" style="520" customWidth="1"/>
    <col min="11540" max="11540" width="5.109375" style="520" customWidth="1"/>
    <col min="11541" max="11541" width="22.88671875" style="520" customWidth="1"/>
    <col min="11542" max="11542" width="12.33203125" style="520" customWidth="1"/>
    <col min="11543" max="11543" width="8.109375" style="520" bestFit="1" customWidth="1"/>
    <col min="11544" max="11544" width="9.109375" style="520"/>
    <col min="11545" max="11545" width="8" style="520" customWidth="1"/>
    <col min="11546" max="11546" width="9.109375" style="520"/>
    <col min="11547" max="11547" width="9.6640625" style="520" customWidth="1"/>
    <col min="11548" max="11776" width="9.109375" style="520"/>
    <col min="11777" max="11777" width="5.6640625" style="520" customWidth="1"/>
    <col min="11778" max="11778" width="4.6640625" style="520" customWidth="1"/>
    <col min="11779" max="11787" width="5.109375" style="520" customWidth="1"/>
    <col min="11788" max="11788" width="5" style="520" customWidth="1"/>
    <col min="11789" max="11789" width="6.109375" style="520" customWidth="1"/>
    <col min="11790" max="11790" width="4.44140625" style="520" customWidth="1"/>
    <col min="11791" max="11791" width="4.109375" style="520" customWidth="1"/>
    <col min="11792" max="11792" width="5.109375" style="520" customWidth="1"/>
    <col min="11793" max="11793" width="6.44140625" style="520" customWidth="1"/>
    <col min="11794" max="11795" width="3.88671875" style="520" customWidth="1"/>
    <col min="11796" max="11796" width="5.109375" style="520" customWidth="1"/>
    <col min="11797" max="11797" width="22.88671875" style="520" customWidth="1"/>
    <col min="11798" max="11798" width="12.33203125" style="520" customWidth="1"/>
    <col min="11799" max="11799" width="8.109375" style="520" bestFit="1" customWidth="1"/>
    <col min="11800" max="11800" width="9.109375" style="520"/>
    <col min="11801" max="11801" width="8" style="520" customWidth="1"/>
    <col min="11802" max="11802" width="9.109375" style="520"/>
    <col min="11803" max="11803" width="9.6640625" style="520" customWidth="1"/>
    <col min="11804" max="12032" width="9.109375" style="520"/>
    <col min="12033" max="12033" width="5.6640625" style="520" customWidth="1"/>
    <col min="12034" max="12034" width="4.6640625" style="520" customWidth="1"/>
    <col min="12035" max="12043" width="5.109375" style="520" customWidth="1"/>
    <col min="12044" max="12044" width="5" style="520" customWidth="1"/>
    <col min="12045" max="12045" width="6.109375" style="520" customWidth="1"/>
    <col min="12046" max="12046" width="4.44140625" style="520" customWidth="1"/>
    <col min="12047" max="12047" width="4.109375" style="520" customWidth="1"/>
    <col min="12048" max="12048" width="5.109375" style="520" customWidth="1"/>
    <col min="12049" max="12049" width="6.44140625" style="520" customWidth="1"/>
    <col min="12050" max="12051" width="3.88671875" style="520" customWidth="1"/>
    <col min="12052" max="12052" width="5.109375" style="520" customWidth="1"/>
    <col min="12053" max="12053" width="22.88671875" style="520" customWidth="1"/>
    <col min="12054" max="12054" width="12.33203125" style="520" customWidth="1"/>
    <col min="12055" max="12055" width="8.109375" style="520" bestFit="1" customWidth="1"/>
    <col min="12056" max="12056" width="9.109375" style="520"/>
    <col min="12057" max="12057" width="8" style="520" customWidth="1"/>
    <col min="12058" max="12058" width="9.109375" style="520"/>
    <col min="12059" max="12059" width="9.6640625" style="520" customWidth="1"/>
    <col min="12060" max="12288" width="9.109375" style="520"/>
    <col min="12289" max="12289" width="5.6640625" style="520" customWidth="1"/>
    <col min="12290" max="12290" width="4.6640625" style="520" customWidth="1"/>
    <col min="12291" max="12299" width="5.109375" style="520" customWidth="1"/>
    <col min="12300" max="12300" width="5" style="520" customWidth="1"/>
    <col min="12301" max="12301" width="6.109375" style="520" customWidth="1"/>
    <col min="12302" max="12302" width="4.44140625" style="520" customWidth="1"/>
    <col min="12303" max="12303" width="4.109375" style="520" customWidth="1"/>
    <col min="12304" max="12304" width="5.109375" style="520" customWidth="1"/>
    <col min="12305" max="12305" width="6.44140625" style="520" customWidth="1"/>
    <col min="12306" max="12307" width="3.88671875" style="520" customWidth="1"/>
    <col min="12308" max="12308" width="5.109375" style="520" customWidth="1"/>
    <col min="12309" max="12309" width="22.88671875" style="520" customWidth="1"/>
    <col min="12310" max="12310" width="12.33203125" style="520" customWidth="1"/>
    <col min="12311" max="12311" width="8.109375" style="520" bestFit="1" customWidth="1"/>
    <col min="12312" max="12312" width="9.109375" style="520"/>
    <col min="12313" max="12313" width="8" style="520" customWidth="1"/>
    <col min="12314" max="12314" width="9.109375" style="520"/>
    <col min="12315" max="12315" width="9.6640625" style="520" customWidth="1"/>
    <col min="12316" max="12544" width="9.109375" style="520"/>
    <col min="12545" max="12545" width="5.6640625" style="520" customWidth="1"/>
    <col min="12546" max="12546" width="4.6640625" style="520" customWidth="1"/>
    <col min="12547" max="12555" width="5.109375" style="520" customWidth="1"/>
    <col min="12556" max="12556" width="5" style="520" customWidth="1"/>
    <col min="12557" max="12557" width="6.109375" style="520" customWidth="1"/>
    <col min="12558" max="12558" width="4.44140625" style="520" customWidth="1"/>
    <col min="12559" max="12559" width="4.109375" style="520" customWidth="1"/>
    <col min="12560" max="12560" width="5.109375" style="520" customWidth="1"/>
    <col min="12561" max="12561" width="6.44140625" style="520" customWidth="1"/>
    <col min="12562" max="12563" width="3.88671875" style="520" customWidth="1"/>
    <col min="12564" max="12564" width="5.109375" style="520" customWidth="1"/>
    <col min="12565" max="12565" width="22.88671875" style="520" customWidth="1"/>
    <col min="12566" max="12566" width="12.33203125" style="520" customWidth="1"/>
    <col min="12567" max="12567" width="8.109375" style="520" bestFit="1" customWidth="1"/>
    <col min="12568" max="12568" width="9.109375" style="520"/>
    <col min="12569" max="12569" width="8" style="520" customWidth="1"/>
    <col min="12570" max="12570" width="9.109375" style="520"/>
    <col min="12571" max="12571" width="9.6640625" style="520" customWidth="1"/>
    <col min="12572" max="12800" width="9.109375" style="520"/>
    <col min="12801" max="12801" width="5.6640625" style="520" customWidth="1"/>
    <col min="12802" max="12802" width="4.6640625" style="520" customWidth="1"/>
    <col min="12803" max="12811" width="5.109375" style="520" customWidth="1"/>
    <col min="12812" max="12812" width="5" style="520" customWidth="1"/>
    <col min="12813" max="12813" width="6.109375" style="520" customWidth="1"/>
    <col min="12814" max="12814" width="4.44140625" style="520" customWidth="1"/>
    <col min="12815" max="12815" width="4.109375" style="520" customWidth="1"/>
    <col min="12816" max="12816" width="5.109375" style="520" customWidth="1"/>
    <col min="12817" max="12817" width="6.44140625" style="520" customWidth="1"/>
    <col min="12818" max="12819" width="3.88671875" style="520" customWidth="1"/>
    <col min="12820" max="12820" width="5.109375" style="520" customWidth="1"/>
    <col min="12821" max="12821" width="22.88671875" style="520" customWidth="1"/>
    <col min="12822" max="12822" width="12.33203125" style="520" customWidth="1"/>
    <col min="12823" max="12823" width="8.109375" style="520" bestFit="1" customWidth="1"/>
    <col min="12824" max="12824" width="9.109375" style="520"/>
    <col min="12825" max="12825" width="8" style="520" customWidth="1"/>
    <col min="12826" max="12826" width="9.109375" style="520"/>
    <col min="12827" max="12827" width="9.6640625" style="520" customWidth="1"/>
    <col min="12828" max="13056" width="9.109375" style="520"/>
    <col min="13057" max="13057" width="5.6640625" style="520" customWidth="1"/>
    <col min="13058" max="13058" width="4.6640625" style="520" customWidth="1"/>
    <col min="13059" max="13067" width="5.109375" style="520" customWidth="1"/>
    <col min="13068" max="13068" width="5" style="520" customWidth="1"/>
    <col min="13069" max="13069" width="6.109375" style="520" customWidth="1"/>
    <col min="13070" max="13070" width="4.44140625" style="520" customWidth="1"/>
    <col min="13071" max="13071" width="4.109375" style="520" customWidth="1"/>
    <col min="13072" max="13072" width="5.109375" style="520" customWidth="1"/>
    <col min="13073" max="13073" width="6.44140625" style="520" customWidth="1"/>
    <col min="13074" max="13075" width="3.88671875" style="520" customWidth="1"/>
    <col min="13076" max="13076" width="5.109375" style="520" customWidth="1"/>
    <col min="13077" max="13077" width="22.88671875" style="520" customWidth="1"/>
    <col min="13078" max="13078" width="12.33203125" style="520" customWidth="1"/>
    <col min="13079" max="13079" width="8.109375" style="520" bestFit="1" customWidth="1"/>
    <col min="13080" max="13080" width="9.109375" style="520"/>
    <col min="13081" max="13081" width="8" style="520" customWidth="1"/>
    <col min="13082" max="13082" width="9.109375" style="520"/>
    <col min="13083" max="13083" width="9.6640625" style="520" customWidth="1"/>
    <col min="13084" max="13312" width="9.109375" style="520"/>
    <col min="13313" max="13313" width="5.6640625" style="520" customWidth="1"/>
    <col min="13314" max="13314" width="4.6640625" style="520" customWidth="1"/>
    <col min="13315" max="13323" width="5.109375" style="520" customWidth="1"/>
    <col min="13324" max="13324" width="5" style="520" customWidth="1"/>
    <col min="13325" max="13325" width="6.109375" style="520" customWidth="1"/>
    <col min="13326" max="13326" width="4.44140625" style="520" customWidth="1"/>
    <col min="13327" max="13327" width="4.109375" style="520" customWidth="1"/>
    <col min="13328" max="13328" width="5.109375" style="520" customWidth="1"/>
    <col min="13329" max="13329" width="6.44140625" style="520" customWidth="1"/>
    <col min="13330" max="13331" width="3.88671875" style="520" customWidth="1"/>
    <col min="13332" max="13332" width="5.109375" style="520" customWidth="1"/>
    <col min="13333" max="13333" width="22.88671875" style="520" customWidth="1"/>
    <col min="13334" max="13334" width="12.33203125" style="520" customWidth="1"/>
    <col min="13335" max="13335" width="8.109375" style="520" bestFit="1" customWidth="1"/>
    <col min="13336" max="13336" width="9.109375" style="520"/>
    <col min="13337" max="13337" width="8" style="520" customWidth="1"/>
    <col min="13338" max="13338" width="9.109375" style="520"/>
    <col min="13339" max="13339" width="9.6640625" style="520" customWidth="1"/>
    <col min="13340" max="13568" width="9.109375" style="520"/>
    <col min="13569" max="13569" width="5.6640625" style="520" customWidth="1"/>
    <col min="13570" max="13570" width="4.6640625" style="520" customWidth="1"/>
    <col min="13571" max="13579" width="5.109375" style="520" customWidth="1"/>
    <col min="13580" max="13580" width="5" style="520" customWidth="1"/>
    <col min="13581" max="13581" width="6.109375" style="520" customWidth="1"/>
    <col min="13582" max="13582" width="4.44140625" style="520" customWidth="1"/>
    <col min="13583" max="13583" width="4.109375" style="520" customWidth="1"/>
    <col min="13584" max="13584" width="5.109375" style="520" customWidth="1"/>
    <col min="13585" max="13585" width="6.44140625" style="520" customWidth="1"/>
    <col min="13586" max="13587" width="3.88671875" style="520" customWidth="1"/>
    <col min="13588" max="13588" width="5.109375" style="520" customWidth="1"/>
    <col min="13589" max="13589" width="22.88671875" style="520" customWidth="1"/>
    <col min="13590" max="13590" width="12.33203125" style="520" customWidth="1"/>
    <col min="13591" max="13591" width="8.109375" style="520" bestFit="1" customWidth="1"/>
    <col min="13592" max="13592" width="9.109375" style="520"/>
    <col min="13593" max="13593" width="8" style="520" customWidth="1"/>
    <col min="13594" max="13594" width="9.109375" style="520"/>
    <col min="13595" max="13595" width="9.6640625" style="520" customWidth="1"/>
    <col min="13596" max="13824" width="9.109375" style="520"/>
    <col min="13825" max="13825" width="5.6640625" style="520" customWidth="1"/>
    <col min="13826" max="13826" width="4.6640625" style="520" customWidth="1"/>
    <col min="13827" max="13835" width="5.109375" style="520" customWidth="1"/>
    <col min="13836" max="13836" width="5" style="520" customWidth="1"/>
    <col min="13837" max="13837" width="6.109375" style="520" customWidth="1"/>
    <col min="13838" max="13838" width="4.44140625" style="520" customWidth="1"/>
    <col min="13839" max="13839" width="4.109375" style="520" customWidth="1"/>
    <col min="13840" max="13840" width="5.109375" style="520" customWidth="1"/>
    <col min="13841" max="13841" width="6.44140625" style="520" customWidth="1"/>
    <col min="13842" max="13843" width="3.88671875" style="520" customWidth="1"/>
    <col min="13844" max="13844" width="5.109375" style="520" customWidth="1"/>
    <col min="13845" max="13845" width="22.88671875" style="520" customWidth="1"/>
    <col min="13846" max="13846" width="12.33203125" style="520" customWidth="1"/>
    <col min="13847" max="13847" width="8.109375" style="520" bestFit="1" customWidth="1"/>
    <col min="13848" max="13848" width="9.109375" style="520"/>
    <col min="13849" max="13849" width="8" style="520" customWidth="1"/>
    <col min="13850" max="13850" width="9.109375" style="520"/>
    <col min="13851" max="13851" width="9.6640625" style="520" customWidth="1"/>
    <col min="13852" max="14080" width="9.109375" style="520"/>
    <col min="14081" max="14081" width="5.6640625" style="520" customWidth="1"/>
    <col min="14082" max="14082" width="4.6640625" style="520" customWidth="1"/>
    <col min="14083" max="14091" width="5.109375" style="520" customWidth="1"/>
    <col min="14092" max="14092" width="5" style="520" customWidth="1"/>
    <col min="14093" max="14093" width="6.109375" style="520" customWidth="1"/>
    <col min="14094" max="14094" width="4.44140625" style="520" customWidth="1"/>
    <col min="14095" max="14095" width="4.109375" style="520" customWidth="1"/>
    <col min="14096" max="14096" width="5.109375" style="520" customWidth="1"/>
    <col min="14097" max="14097" width="6.44140625" style="520" customWidth="1"/>
    <col min="14098" max="14099" width="3.88671875" style="520" customWidth="1"/>
    <col min="14100" max="14100" width="5.109375" style="520" customWidth="1"/>
    <col min="14101" max="14101" width="22.88671875" style="520" customWidth="1"/>
    <col min="14102" max="14102" width="12.33203125" style="520" customWidth="1"/>
    <col min="14103" max="14103" width="8.109375" style="520" bestFit="1" customWidth="1"/>
    <col min="14104" max="14104" width="9.109375" style="520"/>
    <col min="14105" max="14105" width="8" style="520" customWidth="1"/>
    <col min="14106" max="14106" width="9.109375" style="520"/>
    <col min="14107" max="14107" width="9.6640625" style="520" customWidth="1"/>
    <col min="14108" max="14336" width="9.109375" style="520"/>
    <col min="14337" max="14337" width="5.6640625" style="520" customWidth="1"/>
    <col min="14338" max="14338" width="4.6640625" style="520" customWidth="1"/>
    <col min="14339" max="14347" width="5.109375" style="520" customWidth="1"/>
    <col min="14348" max="14348" width="5" style="520" customWidth="1"/>
    <col min="14349" max="14349" width="6.109375" style="520" customWidth="1"/>
    <col min="14350" max="14350" width="4.44140625" style="520" customWidth="1"/>
    <col min="14351" max="14351" width="4.109375" style="520" customWidth="1"/>
    <col min="14352" max="14352" width="5.109375" style="520" customWidth="1"/>
    <col min="14353" max="14353" width="6.44140625" style="520" customWidth="1"/>
    <col min="14354" max="14355" width="3.88671875" style="520" customWidth="1"/>
    <col min="14356" max="14356" width="5.109375" style="520" customWidth="1"/>
    <col min="14357" max="14357" width="22.88671875" style="520" customWidth="1"/>
    <col min="14358" max="14358" width="12.33203125" style="520" customWidth="1"/>
    <col min="14359" max="14359" width="8.109375" style="520" bestFit="1" customWidth="1"/>
    <col min="14360" max="14360" width="9.109375" style="520"/>
    <col min="14361" max="14361" width="8" style="520" customWidth="1"/>
    <col min="14362" max="14362" width="9.109375" style="520"/>
    <col min="14363" max="14363" width="9.6640625" style="520" customWidth="1"/>
    <col min="14364" max="14592" width="9.109375" style="520"/>
    <col min="14593" max="14593" width="5.6640625" style="520" customWidth="1"/>
    <col min="14594" max="14594" width="4.6640625" style="520" customWidth="1"/>
    <col min="14595" max="14603" width="5.109375" style="520" customWidth="1"/>
    <col min="14604" max="14604" width="5" style="520" customWidth="1"/>
    <col min="14605" max="14605" width="6.109375" style="520" customWidth="1"/>
    <col min="14606" max="14606" width="4.44140625" style="520" customWidth="1"/>
    <col min="14607" max="14607" width="4.109375" style="520" customWidth="1"/>
    <col min="14608" max="14608" width="5.109375" style="520" customWidth="1"/>
    <col min="14609" max="14609" width="6.44140625" style="520" customWidth="1"/>
    <col min="14610" max="14611" width="3.88671875" style="520" customWidth="1"/>
    <col min="14612" max="14612" width="5.109375" style="520" customWidth="1"/>
    <col min="14613" max="14613" width="22.88671875" style="520" customWidth="1"/>
    <col min="14614" max="14614" width="12.33203125" style="520" customWidth="1"/>
    <col min="14615" max="14615" width="8.109375" style="520" bestFit="1" customWidth="1"/>
    <col min="14616" max="14616" width="9.109375" style="520"/>
    <col min="14617" max="14617" width="8" style="520" customWidth="1"/>
    <col min="14618" max="14618" width="9.109375" style="520"/>
    <col min="14619" max="14619" width="9.6640625" style="520" customWidth="1"/>
    <col min="14620" max="14848" width="9.109375" style="520"/>
    <col min="14849" max="14849" width="5.6640625" style="520" customWidth="1"/>
    <col min="14850" max="14850" width="4.6640625" style="520" customWidth="1"/>
    <col min="14851" max="14859" width="5.109375" style="520" customWidth="1"/>
    <col min="14860" max="14860" width="5" style="520" customWidth="1"/>
    <col min="14861" max="14861" width="6.109375" style="520" customWidth="1"/>
    <col min="14862" max="14862" width="4.44140625" style="520" customWidth="1"/>
    <col min="14863" max="14863" width="4.109375" style="520" customWidth="1"/>
    <col min="14864" max="14864" width="5.109375" style="520" customWidth="1"/>
    <col min="14865" max="14865" width="6.44140625" style="520" customWidth="1"/>
    <col min="14866" max="14867" width="3.88671875" style="520" customWidth="1"/>
    <col min="14868" max="14868" width="5.109375" style="520" customWidth="1"/>
    <col min="14869" max="14869" width="22.88671875" style="520" customWidth="1"/>
    <col min="14870" max="14870" width="12.33203125" style="520" customWidth="1"/>
    <col min="14871" max="14871" width="8.109375" style="520" bestFit="1" customWidth="1"/>
    <col min="14872" max="14872" width="9.109375" style="520"/>
    <col min="14873" max="14873" width="8" style="520" customWidth="1"/>
    <col min="14874" max="14874" width="9.109375" style="520"/>
    <col min="14875" max="14875" width="9.6640625" style="520" customWidth="1"/>
    <col min="14876" max="15104" width="9.109375" style="520"/>
    <col min="15105" max="15105" width="5.6640625" style="520" customWidth="1"/>
    <col min="15106" max="15106" width="4.6640625" style="520" customWidth="1"/>
    <col min="15107" max="15115" width="5.109375" style="520" customWidth="1"/>
    <col min="15116" max="15116" width="5" style="520" customWidth="1"/>
    <col min="15117" max="15117" width="6.109375" style="520" customWidth="1"/>
    <col min="15118" max="15118" width="4.44140625" style="520" customWidth="1"/>
    <col min="15119" max="15119" width="4.109375" style="520" customWidth="1"/>
    <col min="15120" max="15120" width="5.109375" style="520" customWidth="1"/>
    <col min="15121" max="15121" width="6.44140625" style="520" customWidth="1"/>
    <col min="15122" max="15123" width="3.88671875" style="520" customWidth="1"/>
    <col min="15124" max="15124" width="5.109375" style="520" customWidth="1"/>
    <col min="15125" max="15125" width="22.88671875" style="520" customWidth="1"/>
    <col min="15126" max="15126" width="12.33203125" style="520" customWidth="1"/>
    <col min="15127" max="15127" width="8.109375" style="520" bestFit="1" customWidth="1"/>
    <col min="15128" max="15128" width="9.109375" style="520"/>
    <col min="15129" max="15129" width="8" style="520" customWidth="1"/>
    <col min="15130" max="15130" width="9.109375" style="520"/>
    <col min="15131" max="15131" width="9.6640625" style="520" customWidth="1"/>
    <col min="15132" max="15360" width="9.109375" style="520"/>
    <col min="15361" max="15361" width="5.6640625" style="520" customWidth="1"/>
    <col min="15362" max="15362" width="4.6640625" style="520" customWidth="1"/>
    <col min="15363" max="15371" width="5.109375" style="520" customWidth="1"/>
    <col min="15372" max="15372" width="5" style="520" customWidth="1"/>
    <col min="15373" max="15373" width="6.109375" style="520" customWidth="1"/>
    <col min="15374" max="15374" width="4.44140625" style="520" customWidth="1"/>
    <col min="15375" max="15375" width="4.109375" style="520" customWidth="1"/>
    <col min="15376" max="15376" width="5.109375" style="520" customWidth="1"/>
    <col min="15377" max="15377" width="6.44140625" style="520" customWidth="1"/>
    <col min="15378" max="15379" width="3.88671875" style="520" customWidth="1"/>
    <col min="15380" max="15380" width="5.109375" style="520" customWidth="1"/>
    <col min="15381" max="15381" width="22.88671875" style="520" customWidth="1"/>
    <col min="15382" max="15382" width="12.33203125" style="520" customWidth="1"/>
    <col min="15383" max="15383" width="8.109375" style="520" bestFit="1" customWidth="1"/>
    <col min="15384" max="15384" width="9.109375" style="520"/>
    <col min="15385" max="15385" width="8" style="520" customWidth="1"/>
    <col min="15386" max="15386" width="9.109375" style="520"/>
    <col min="15387" max="15387" width="9.6640625" style="520" customWidth="1"/>
    <col min="15388" max="15616" width="9.109375" style="520"/>
    <col min="15617" max="15617" width="5.6640625" style="520" customWidth="1"/>
    <col min="15618" max="15618" width="4.6640625" style="520" customWidth="1"/>
    <col min="15619" max="15627" width="5.109375" style="520" customWidth="1"/>
    <col min="15628" max="15628" width="5" style="520" customWidth="1"/>
    <col min="15629" max="15629" width="6.109375" style="520" customWidth="1"/>
    <col min="15630" max="15630" width="4.44140625" style="520" customWidth="1"/>
    <col min="15631" max="15631" width="4.109375" style="520" customWidth="1"/>
    <col min="15632" max="15632" width="5.109375" style="520" customWidth="1"/>
    <col min="15633" max="15633" width="6.44140625" style="520" customWidth="1"/>
    <col min="15634" max="15635" width="3.88671875" style="520" customWidth="1"/>
    <col min="15636" max="15636" width="5.109375" style="520" customWidth="1"/>
    <col min="15637" max="15637" width="22.88671875" style="520" customWidth="1"/>
    <col min="15638" max="15638" width="12.33203125" style="520" customWidth="1"/>
    <col min="15639" max="15639" width="8.109375" style="520" bestFit="1" customWidth="1"/>
    <col min="15640" max="15640" width="9.109375" style="520"/>
    <col min="15641" max="15641" width="8" style="520" customWidth="1"/>
    <col min="15642" max="15642" width="9.109375" style="520"/>
    <col min="15643" max="15643" width="9.6640625" style="520" customWidth="1"/>
    <col min="15644" max="15872" width="9.109375" style="520"/>
    <col min="15873" max="15873" width="5.6640625" style="520" customWidth="1"/>
    <col min="15874" max="15874" width="4.6640625" style="520" customWidth="1"/>
    <col min="15875" max="15883" width="5.109375" style="520" customWidth="1"/>
    <col min="15884" max="15884" width="5" style="520" customWidth="1"/>
    <col min="15885" max="15885" width="6.109375" style="520" customWidth="1"/>
    <col min="15886" max="15886" width="4.44140625" style="520" customWidth="1"/>
    <col min="15887" max="15887" width="4.109375" style="520" customWidth="1"/>
    <col min="15888" max="15888" width="5.109375" style="520" customWidth="1"/>
    <col min="15889" max="15889" width="6.44140625" style="520" customWidth="1"/>
    <col min="15890" max="15891" width="3.88671875" style="520" customWidth="1"/>
    <col min="15892" max="15892" width="5.109375" style="520" customWidth="1"/>
    <col min="15893" max="15893" width="22.88671875" style="520" customWidth="1"/>
    <col min="15894" max="15894" width="12.33203125" style="520" customWidth="1"/>
    <col min="15895" max="15895" width="8.109375" style="520" bestFit="1" customWidth="1"/>
    <col min="15896" max="15896" width="9.109375" style="520"/>
    <col min="15897" max="15897" width="8" style="520" customWidth="1"/>
    <col min="15898" max="15898" width="9.109375" style="520"/>
    <col min="15899" max="15899" width="9.6640625" style="520" customWidth="1"/>
    <col min="15900" max="16128" width="9.109375" style="520"/>
    <col min="16129" max="16129" width="5.6640625" style="520" customWidth="1"/>
    <col min="16130" max="16130" width="4.6640625" style="520" customWidth="1"/>
    <col min="16131" max="16139" width="5.109375" style="520" customWidth="1"/>
    <col min="16140" max="16140" width="5" style="520" customWidth="1"/>
    <col min="16141" max="16141" width="6.109375" style="520" customWidth="1"/>
    <col min="16142" max="16142" width="4.44140625" style="520" customWidth="1"/>
    <col min="16143" max="16143" width="4.109375" style="520" customWidth="1"/>
    <col min="16144" max="16144" width="5.109375" style="520" customWidth="1"/>
    <col min="16145" max="16145" width="6.44140625" style="520" customWidth="1"/>
    <col min="16146" max="16147" width="3.88671875" style="520" customWidth="1"/>
    <col min="16148" max="16148" width="5.109375" style="520" customWidth="1"/>
    <col min="16149" max="16149" width="22.88671875" style="520" customWidth="1"/>
    <col min="16150" max="16150" width="12.33203125" style="520" customWidth="1"/>
    <col min="16151" max="16151" width="8.109375" style="520" bestFit="1" customWidth="1"/>
    <col min="16152" max="16152" width="9.109375" style="520"/>
    <col min="16153" max="16153" width="8" style="520" customWidth="1"/>
    <col min="16154" max="16154" width="9.109375" style="520"/>
    <col min="16155" max="16155" width="9.6640625" style="520" customWidth="1"/>
    <col min="16156" max="16384" width="9.109375" style="520"/>
  </cols>
  <sheetData>
    <row r="1" spans="1:29" s="319" customFormat="1" ht="41.4" customHeight="1" x14ac:dyDescent="0.3">
      <c r="A1" s="909" t="s">
        <v>728</v>
      </c>
      <c r="B1" s="910"/>
      <c r="C1" s="885" t="s">
        <v>233</v>
      </c>
      <c r="D1" s="886"/>
      <c r="E1" s="886"/>
      <c r="F1" s="886"/>
      <c r="G1" s="886"/>
      <c r="H1" s="886"/>
      <c r="I1" s="886"/>
      <c r="J1" s="886"/>
      <c r="K1" s="886"/>
      <c r="L1" s="887"/>
      <c r="M1" s="317" t="s">
        <v>99</v>
      </c>
      <c r="N1" s="885" t="s">
        <v>732</v>
      </c>
      <c r="O1" s="887"/>
      <c r="P1" s="911" t="s">
        <v>731</v>
      </c>
      <c r="Q1" s="912"/>
      <c r="R1" s="911" t="s">
        <v>733</v>
      </c>
      <c r="S1" s="913"/>
      <c r="T1" s="912"/>
      <c r="U1" s="318"/>
      <c r="Y1" s="320"/>
    </row>
    <row r="2" spans="1:29" customFormat="1" ht="13.2" x14ac:dyDescent="0.25">
      <c r="P2" s="321"/>
      <c r="Q2" s="321"/>
      <c r="R2" s="321"/>
      <c r="S2" s="321"/>
      <c r="T2" s="321"/>
    </row>
    <row r="3" spans="1:29" customFormat="1" ht="13.2" x14ac:dyDescent="0.25">
      <c r="P3" s="321"/>
      <c r="Q3" s="321"/>
      <c r="R3" s="321"/>
      <c r="S3" s="321"/>
      <c r="T3" s="321"/>
    </row>
    <row r="4" spans="1:29" s="319" customFormat="1" ht="15.6" x14ac:dyDescent="0.3">
      <c r="A4" s="917" t="s">
        <v>150</v>
      </c>
      <c r="B4" s="917"/>
      <c r="C4" s="889" t="s">
        <v>234</v>
      </c>
      <c r="D4" s="889"/>
      <c r="E4" s="889"/>
      <c r="F4" s="889"/>
      <c r="G4" s="889"/>
      <c r="H4" s="889"/>
      <c r="I4" s="889"/>
      <c r="J4" s="889"/>
      <c r="K4" s="889"/>
      <c r="L4" s="889"/>
      <c r="M4" s="889"/>
      <c r="N4" s="889"/>
      <c r="O4" s="889"/>
      <c r="P4" s="889"/>
      <c r="Q4" s="889"/>
      <c r="R4" s="889"/>
      <c r="S4" s="889"/>
      <c r="T4" s="889"/>
      <c r="U4" s="318"/>
      <c r="Y4" s="320"/>
    </row>
    <row r="5" spans="1:29" customFormat="1" ht="13.2" x14ac:dyDescent="0.25">
      <c r="P5" s="321"/>
      <c r="Q5" s="321"/>
      <c r="R5" s="321"/>
      <c r="S5" s="321"/>
      <c r="T5" s="321"/>
    </row>
    <row r="6" spans="1:29" customFormat="1" ht="13.2" x14ac:dyDescent="0.25">
      <c r="P6" s="321"/>
      <c r="Q6" s="321"/>
      <c r="R6" s="321"/>
      <c r="S6" s="321"/>
      <c r="T6" s="321"/>
    </row>
    <row r="7" spans="1:29" s="327" customFormat="1" ht="13.8" x14ac:dyDescent="0.25">
      <c r="A7" s="322" t="s">
        <v>78</v>
      </c>
      <c r="B7" s="323"/>
      <c r="C7" s="883" t="s">
        <v>729</v>
      </c>
      <c r="D7" s="883"/>
      <c r="E7" s="883"/>
      <c r="F7" s="883"/>
      <c r="G7" s="883"/>
      <c r="H7" s="883"/>
      <c r="I7" s="883"/>
      <c r="J7" s="883"/>
      <c r="K7" s="883"/>
      <c r="L7" s="883"/>
      <c r="M7" s="883"/>
      <c r="N7" s="883"/>
      <c r="O7" s="883"/>
      <c r="P7" s="883"/>
      <c r="Q7" s="883"/>
      <c r="R7" s="883"/>
      <c r="S7" s="883"/>
      <c r="T7" s="883"/>
      <c r="U7" s="324"/>
      <c r="V7" s="325"/>
      <c r="W7" s="325"/>
      <c r="X7" s="325"/>
      <c r="Y7" s="326"/>
      <c r="Z7" s="325"/>
      <c r="AA7" s="325"/>
      <c r="AB7" s="325"/>
      <c r="AC7" s="325"/>
    </row>
    <row r="8" spans="1:29" s="334" customFormat="1" ht="15.75" customHeight="1" x14ac:dyDescent="0.25">
      <c r="A8" s="328" t="s">
        <v>735</v>
      </c>
      <c r="B8" s="329"/>
      <c r="C8" s="328" t="s">
        <v>730</v>
      </c>
      <c r="D8" s="330"/>
      <c r="E8" s="330"/>
      <c r="F8" s="330"/>
      <c r="G8" s="330"/>
      <c r="H8" s="330"/>
      <c r="I8" s="330"/>
      <c r="J8" s="330"/>
      <c r="K8" s="330"/>
      <c r="L8" s="330"/>
      <c r="M8" s="330"/>
      <c r="N8" s="330"/>
      <c r="O8" s="330"/>
      <c r="P8" s="331"/>
      <c r="Q8" s="331"/>
      <c r="R8" s="884"/>
      <c r="S8" s="884"/>
      <c r="T8" s="884"/>
      <c r="U8" s="332"/>
      <c r="V8" s="333"/>
      <c r="W8" s="914"/>
      <c r="X8" s="914"/>
      <c r="Y8" s="333"/>
      <c r="Z8" s="333"/>
      <c r="AA8" s="333"/>
      <c r="AB8" s="333"/>
      <c r="AC8" s="333"/>
    </row>
    <row r="9" spans="1:29" s="341" customFormat="1" ht="342.6" customHeight="1" x14ac:dyDescent="0.25">
      <c r="A9" s="335" t="str">
        <f>A8</f>
        <v>I.1.</v>
      </c>
      <c r="B9" s="336">
        <v>1</v>
      </c>
      <c r="C9" s="890" t="s">
        <v>512</v>
      </c>
      <c r="D9" s="890"/>
      <c r="E9" s="890"/>
      <c r="F9" s="890"/>
      <c r="G9" s="890"/>
      <c r="H9" s="890"/>
      <c r="I9" s="890"/>
      <c r="J9" s="890"/>
      <c r="K9" s="890"/>
      <c r="L9" s="890"/>
      <c r="M9" s="337"/>
      <c r="N9" s="338"/>
      <c r="O9" s="339"/>
      <c r="P9" s="806"/>
      <c r="Q9" s="806"/>
      <c r="R9" s="340"/>
      <c r="S9" s="340"/>
      <c r="T9" s="340"/>
      <c r="V9" s="342"/>
      <c r="W9" s="342"/>
      <c r="X9" s="342"/>
    </row>
    <row r="10" spans="1:29" s="347" customFormat="1" ht="13.2" customHeight="1" x14ac:dyDescent="0.3">
      <c r="A10" s="343"/>
      <c r="B10" s="344"/>
      <c r="C10" s="891" t="s">
        <v>513</v>
      </c>
      <c r="D10" s="891"/>
      <c r="E10" s="891"/>
      <c r="F10" s="891"/>
      <c r="G10" s="891"/>
      <c r="H10" s="891"/>
      <c r="I10" s="891"/>
      <c r="J10" s="891"/>
      <c r="K10" s="891"/>
      <c r="L10" s="891"/>
      <c r="M10" s="337"/>
      <c r="N10" s="338"/>
      <c r="O10" s="339"/>
      <c r="P10" s="806"/>
      <c r="Q10" s="806"/>
      <c r="R10" s="340"/>
      <c r="S10" s="340"/>
      <c r="T10" s="340"/>
      <c r="U10" s="318"/>
      <c r="V10" s="345"/>
      <c r="W10" s="345"/>
      <c r="X10" s="345"/>
      <c r="Y10" s="346"/>
      <c r="Z10" s="345"/>
      <c r="AA10" s="345"/>
      <c r="AB10" s="345"/>
      <c r="AC10" s="345"/>
    </row>
    <row r="11" spans="1:29" s="347" customFormat="1" ht="29.4" customHeight="1" x14ac:dyDescent="0.3">
      <c r="A11" s="343"/>
      <c r="B11" s="344"/>
      <c r="C11" s="888" t="s">
        <v>514</v>
      </c>
      <c r="D11" s="888"/>
      <c r="E11" s="888"/>
      <c r="F11" s="888"/>
      <c r="G11" s="888"/>
      <c r="H11" s="888"/>
      <c r="I11" s="888"/>
      <c r="J11" s="888"/>
      <c r="K11" s="888"/>
      <c r="L11" s="888"/>
      <c r="M11" s="337"/>
      <c r="N11" s="338"/>
      <c r="O11" s="339"/>
      <c r="P11" s="806"/>
      <c r="Q11" s="806"/>
      <c r="R11" s="340"/>
      <c r="S11" s="340"/>
      <c r="T11" s="340"/>
      <c r="U11" s="318"/>
      <c r="V11" s="345"/>
      <c r="W11" s="345"/>
      <c r="X11" s="345"/>
      <c r="Y11" s="346"/>
      <c r="Z11" s="345"/>
      <c r="AA11" s="345"/>
      <c r="AB11" s="345"/>
      <c r="AC11" s="345"/>
    </row>
    <row r="12" spans="1:29" s="347" customFormat="1" ht="13.5" customHeight="1" x14ac:dyDescent="0.3">
      <c r="A12" s="343"/>
      <c r="B12" s="344"/>
      <c r="C12" s="888" t="s">
        <v>515</v>
      </c>
      <c r="D12" s="888"/>
      <c r="E12" s="888"/>
      <c r="F12" s="888"/>
      <c r="G12" s="888"/>
      <c r="H12" s="888"/>
      <c r="I12" s="888"/>
      <c r="J12" s="888"/>
      <c r="K12" s="888"/>
      <c r="L12" s="888"/>
      <c r="M12" s="337"/>
      <c r="N12" s="338"/>
      <c r="O12" s="339"/>
      <c r="P12" s="806"/>
      <c r="Q12" s="806"/>
      <c r="R12" s="340"/>
      <c r="S12" s="340"/>
      <c r="T12" s="340"/>
      <c r="U12" s="318"/>
      <c r="V12" s="345"/>
      <c r="W12" s="345"/>
      <c r="X12" s="345"/>
      <c r="Y12" s="346"/>
      <c r="Z12" s="345"/>
      <c r="AA12" s="345"/>
      <c r="AB12" s="345"/>
      <c r="AC12" s="345"/>
    </row>
    <row r="13" spans="1:29" s="347" customFormat="1" ht="13.5" customHeight="1" x14ac:dyDescent="0.3">
      <c r="A13" s="343"/>
      <c r="B13" s="344"/>
      <c r="C13" s="888" t="s">
        <v>516</v>
      </c>
      <c r="D13" s="888"/>
      <c r="E13" s="888"/>
      <c r="F13" s="888"/>
      <c r="G13" s="888"/>
      <c r="H13" s="888"/>
      <c r="I13" s="888"/>
      <c r="J13" s="888"/>
      <c r="K13" s="888"/>
      <c r="L13" s="888"/>
      <c r="M13" s="337"/>
      <c r="N13" s="338"/>
      <c r="O13" s="339"/>
      <c r="P13" s="806"/>
      <c r="Q13" s="806"/>
      <c r="R13" s="340"/>
      <c r="S13" s="340"/>
      <c r="T13" s="340"/>
      <c r="U13" s="318"/>
      <c r="V13" s="345"/>
      <c r="W13" s="345"/>
      <c r="X13" s="345"/>
      <c r="Y13" s="346"/>
      <c r="Z13" s="345"/>
      <c r="AA13" s="345"/>
      <c r="AB13" s="345"/>
      <c r="AC13" s="345"/>
    </row>
    <row r="14" spans="1:29" s="347" customFormat="1" ht="13.5" customHeight="1" x14ac:dyDescent="0.3">
      <c r="A14" s="343"/>
      <c r="B14" s="344"/>
      <c r="C14" s="888" t="s">
        <v>517</v>
      </c>
      <c r="D14" s="888"/>
      <c r="E14" s="888"/>
      <c r="F14" s="888"/>
      <c r="G14" s="888"/>
      <c r="H14" s="888"/>
      <c r="I14" s="888"/>
      <c r="J14" s="888"/>
      <c r="K14" s="888"/>
      <c r="L14" s="888"/>
      <c r="M14" s="337"/>
      <c r="N14" s="338"/>
      <c r="O14" s="339"/>
      <c r="P14" s="806"/>
      <c r="Q14" s="806"/>
      <c r="R14" s="340"/>
      <c r="S14" s="340"/>
      <c r="T14" s="340"/>
      <c r="U14" s="318"/>
      <c r="V14" s="345"/>
      <c r="W14" s="345"/>
      <c r="X14" s="345"/>
      <c r="Y14" s="346"/>
      <c r="Z14" s="345"/>
      <c r="AA14" s="345"/>
      <c r="AB14" s="345"/>
      <c r="AC14" s="345"/>
    </row>
    <row r="15" spans="1:29" s="347" customFormat="1" ht="28.2" customHeight="1" x14ac:dyDescent="0.3">
      <c r="A15" s="343"/>
      <c r="B15" s="344"/>
      <c r="C15" s="888" t="s">
        <v>518</v>
      </c>
      <c r="D15" s="888"/>
      <c r="E15" s="888"/>
      <c r="F15" s="888"/>
      <c r="G15" s="888"/>
      <c r="H15" s="888"/>
      <c r="I15" s="888"/>
      <c r="J15" s="888"/>
      <c r="K15" s="888"/>
      <c r="L15" s="888"/>
      <c r="M15" s="337"/>
      <c r="N15" s="338"/>
      <c r="O15" s="339"/>
      <c r="P15" s="806"/>
      <c r="Q15" s="806"/>
      <c r="R15" s="340"/>
      <c r="S15" s="340"/>
      <c r="T15" s="340"/>
      <c r="U15" s="318"/>
      <c r="V15" s="345"/>
      <c r="W15" s="345"/>
      <c r="X15" s="345"/>
      <c r="Y15" s="346"/>
      <c r="Z15" s="345"/>
      <c r="AA15" s="345"/>
      <c r="AB15" s="345"/>
      <c r="AC15" s="345"/>
    </row>
    <row r="16" spans="1:29" s="347" customFormat="1" ht="13.5" customHeight="1" x14ac:dyDescent="0.3">
      <c r="A16" s="343"/>
      <c r="B16" s="349"/>
      <c r="C16" s="888" t="s">
        <v>519</v>
      </c>
      <c r="D16" s="888"/>
      <c r="E16" s="888"/>
      <c r="F16" s="888"/>
      <c r="G16" s="888"/>
      <c r="H16" s="888"/>
      <c r="I16" s="888"/>
      <c r="J16" s="888"/>
      <c r="K16" s="888"/>
      <c r="L16" s="888"/>
      <c r="M16" s="350"/>
      <c r="N16" s="339"/>
      <c r="O16" s="339"/>
      <c r="P16" s="806"/>
      <c r="Q16" s="806"/>
      <c r="R16" s="340"/>
      <c r="S16" s="340"/>
      <c r="T16" s="340"/>
      <c r="U16" s="318"/>
      <c r="V16" s="345"/>
      <c r="W16" s="345"/>
      <c r="X16" s="345"/>
      <c r="Y16" s="346"/>
      <c r="Z16" s="345"/>
      <c r="AA16" s="345"/>
      <c r="AB16" s="345"/>
      <c r="AC16" s="345"/>
    </row>
    <row r="17" spans="1:29" s="347" customFormat="1" ht="13.5" customHeight="1" x14ac:dyDescent="0.3">
      <c r="A17" s="343"/>
      <c r="B17" s="349"/>
      <c r="C17" s="888" t="s">
        <v>520</v>
      </c>
      <c r="D17" s="888"/>
      <c r="E17" s="888"/>
      <c r="F17" s="888"/>
      <c r="G17" s="888"/>
      <c r="H17" s="888"/>
      <c r="I17" s="888"/>
      <c r="J17" s="888"/>
      <c r="K17" s="888"/>
      <c r="L17" s="888"/>
      <c r="M17" s="350"/>
      <c r="N17" s="339"/>
      <c r="O17" s="339"/>
      <c r="P17" s="806"/>
      <c r="Q17" s="806"/>
      <c r="R17" s="340"/>
      <c r="S17" s="340"/>
      <c r="T17" s="340"/>
      <c r="U17" s="318"/>
      <c r="V17" s="345"/>
      <c r="W17" s="345"/>
      <c r="X17" s="345"/>
      <c r="Y17" s="346"/>
      <c r="Z17" s="345"/>
      <c r="AA17" s="345"/>
      <c r="AB17" s="345"/>
      <c r="AC17" s="345"/>
    </row>
    <row r="18" spans="1:29" s="347" customFormat="1" ht="13.5" customHeight="1" x14ac:dyDescent="0.3">
      <c r="A18" s="343"/>
      <c r="B18" s="349"/>
      <c r="C18" s="888" t="s">
        <v>521</v>
      </c>
      <c r="D18" s="888"/>
      <c r="E18" s="888"/>
      <c r="F18" s="888"/>
      <c r="G18" s="888"/>
      <c r="H18" s="888"/>
      <c r="I18" s="888"/>
      <c r="J18" s="888"/>
      <c r="K18" s="888"/>
      <c r="L18" s="888"/>
      <c r="M18" s="350"/>
      <c r="N18" s="339"/>
      <c r="O18" s="339"/>
      <c r="P18" s="806"/>
      <c r="Q18" s="806"/>
      <c r="R18" s="340"/>
      <c r="S18" s="340"/>
      <c r="T18" s="340"/>
      <c r="U18" s="318"/>
      <c r="V18" s="345"/>
      <c r="W18" s="345"/>
      <c r="X18" s="345"/>
      <c r="Y18" s="346"/>
      <c r="Z18" s="345"/>
      <c r="AA18" s="345"/>
      <c r="AB18" s="345"/>
      <c r="AC18" s="345"/>
    </row>
    <row r="19" spans="1:29" s="347" customFormat="1" ht="29.4" customHeight="1" x14ac:dyDescent="0.3">
      <c r="A19" s="343"/>
      <c r="B19" s="349"/>
      <c r="C19" s="888" t="s">
        <v>522</v>
      </c>
      <c r="D19" s="888"/>
      <c r="E19" s="888"/>
      <c r="F19" s="888"/>
      <c r="G19" s="888"/>
      <c r="H19" s="888"/>
      <c r="I19" s="888"/>
      <c r="J19" s="888"/>
      <c r="K19" s="888"/>
      <c r="L19" s="888"/>
      <c r="M19" s="350"/>
      <c r="N19" s="339"/>
      <c r="O19" s="339"/>
      <c r="P19" s="806"/>
      <c r="Q19" s="806"/>
      <c r="R19" s="340"/>
      <c r="S19" s="340"/>
      <c r="T19" s="340"/>
      <c r="U19" s="318"/>
      <c r="V19" s="345"/>
      <c r="W19" s="345"/>
      <c r="X19" s="345"/>
      <c r="Y19" s="346"/>
      <c r="Z19" s="345"/>
      <c r="AA19" s="345"/>
      <c r="AB19" s="345"/>
      <c r="AC19" s="345"/>
    </row>
    <row r="20" spans="1:29" s="347" customFormat="1" ht="13.5" customHeight="1" x14ac:dyDescent="0.3">
      <c r="A20" s="343"/>
      <c r="B20" s="349"/>
      <c r="C20" s="888" t="s">
        <v>523</v>
      </c>
      <c r="D20" s="888"/>
      <c r="E20" s="888"/>
      <c r="F20" s="888"/>
      <c r="G20" s="888"/>
      <c r="H20" s="888"/>
      <c r="I20" s="888"/>
      <c r="J20" s="888"/>
      <c r="K20" s="888"/>
      <c r="L20" s="888"/>
      <c r="M20" s="350"/>
      <c r="N20" s="339"/>
      <c r="O20" s="339"/>
      <c r="P20" s="806"/>
      <c r="Q20" s="806"/>
      <c r="R20" s="340"/>
      <c r="S20" s="340"/>
      <c r="T20" s="340"/>
      <c r="U20" s="318"/>
      <c r="V20" s="345"/>
      <c r="W20" s="345"/>
      <c r="X20" s="345"/>
      <c r="Y20" s="346"/>
      <c r="Z20" s="345"/>
      <c r="AA20" s="345"/>
      <c r="AB20" s="345"/>
      <c r="AC20" s="345"/>
    </row>
    <row r="21" spans="1:29" s="347" customFormat="1" ht="13.5" customHeight="1" x14ac:dyDescent="0.3">
      <c r="A21" s="343"/>
      <c r="B21" s="349"/>
      <c r="C21" s="888" t="s">
        <v>524</v>
      </c>
      <c r="D21" s="888"/>
      <c r="E21" s="888"/>
      <c r="F21" s="888"/>
      <c r="G21" s="888"/>
      <c r="H21" s="888"/>
      <c r="I21" s="888"/>
      <c r="J21" s="888"/>
      <c r="K21" s="888"/>
      <c r="L21" s="888"/>
      <c r="M21" s="350"/>
      <c r="N21" s="339"/>
      <c r="O21" s="339"/>
      <c r="P21" s="806"/>
      <c r="Q21" s="806"/>
      <c r="R21" s="340"/>
      <c r="S21" s="340"/>
      <c r="T21" s="340"/>
      <c r="U21" s="318"/>
      <c r="V21" s="345"/>
      <c r="W21" s="345"/>
      <c r="X21" s="345"/>
      <c r="Y21" s="346"/>
      <c r="Z21" s="345"/>
      <c r="AA21" s="345"/>
      <c r="AB21" s="345"/>
      <c r="AC21" s="345"/>
    </row>
    <row r="22" spans="1:29" s="347" customFormat="1" ht="13.5" customHeight="1" x14ac:dyDescent="0.3">
      <c r="A22" s="343"/>
      <c r="B22" s="349"/>
      <c r="C22" s="888" t="s">
        <v>525</v>
      </c>
      <c r="D22" s="888"/>
      <c r="E22" s="888"/>
      <c r="F22" s="888"/>
      <c r="G22" s="888"/>
      <c r="H22" s="888"/>
      <c r="I22" s="888"/>
      <c r="J22" s="888"/>
      <c r="K22" s="888"/>
      <c r="L22" s="888"/>
      <c r="M22" s="350"/>
      <c r="N22" s="339"/>
      <c r="O22" s="339"/>
      <c r="P22" s="806"/>
      <c r="Q22" s="806"/>
      <c r="R22" s="340"/>
      <c r="S22" s="340"/>
      <c r="T22" s="340"/>
      <c r="U22" s="318"/>
      <c r="V22" s="345"/>
      <c r="W22" s="345"/>
      <c r="X22" s="345"/>
      <c r="Y22" s="346"/>
      <c r="Z22" s="345"/>
      <c r="AA22" s="345"/>
      <c r="AB22" s="345"/>
      <c r="AC22" s="345"/>
    </row>
    <row r="23" spans="1:29" s="347" customFormat="1" ht="13.5" customHeight="1" x14ac:dyDescent="0.3">
      <c r="A23" s="343"/>
      <c r="B23" s="349"/>
      <c r="C23" s="891" t="s">
        <v>526</v>
      </c>
      <c r="D23" s="891"/>
      <c r="E23" s="891"/>
      <c r="F23" s="891"/>
      <c r="G23" s="891"/>
      <c r="H23" s="891"/>
      <c r="I23" s="891"/>
      <c r="J23" s="891"/>
      <c r="K23" s="891"/>
      <c r="L23" s="891"/>
      <c r="M23" s="350"/>
      <c r="N23" s="339"/>
      <c r="O23" s="339"/>
      <c r="P23" s="806"/>
      <c r="Q23" s="806"/>
      <c r="R23" s="340"/>
      <c r="S23" s="340"/>
      <c r="T23" s="340"/>
      <c r="U23" s="318"/>
      <c r="V23" s="345"/>
      <c r="W23" s="345"/>
      <c r="X23" s="345"/>
      <c r="Y23" s="346"/>
      <c r="Z23" s="345"/>
      <c r="AA23" s="345"/>
      <c r="AB23" s="345"/>
      <c r="AC23" s="345"/>
    </row>
    <row r="24" spans="1:29" s="347" customFormat="1" ht="28.2" customHeight="1" x14ac:dyDescent="0.3">
      <c r="A24" s="343"/>
      <c r="B24" s="349"/>
      <c r="C24" s="888" t="s">
        <v>527</v>
      </c>
      <c r="D24" s="888"/>
      <c r="E24" s="888"/>
      <c r="F24" s="888"/>
      <c r="G24" s="888"/>
      <c r="H24" s="888"/>
      <c r="I24" s="888"/>
      <c r="J24" s="888"/>
      <c r="K24" s="888"/>
      <c r="L24" s="888"/>
      <c r="M24" s="350"/>
      <c r="N24" s="339"/>
      <c r="O24" s="339"/>
      <c r="P24" s="806"/>
      <c r="Q24" s="806"/>
      <c r="R24" s="340"/>
      <c r="S24" s="340"/>
      <c r="T24" s="340"/>
      <c r="U24" s="318"/>
      <c r="V24" s="345"/>
      <c r="W24" s="345"/>
      <c r="X24" s="345"/>
      <c r="Y24" s="346"/>
      <c r="Z24" s="345"/>
      <c r="AA24" s="345"/>
      <c r="AB24" s="345"/>
      <c r="AC24" s="345"/>
    </row>
    <row r="25" spans="1:29" s="347" customFormat="1" ht="13.5" customHeight="1" x14ac:dyDescent="0.3">
      <c r="A25" s="343"/>
      <c r="B25" s="349"/>
      <c r="C25" s="888" t="s">
        <v>528</v>
      </c>
      <c r="D25" s="888"/>
      <c r="E25" s="888"/>
      <c r="F25" s="888"/>
      <c r="G25" s="888"/>
      <c r="H25" s="888"/>
      <c r="I25" s="888"/>
      <c r="J25" s="888"/>
      <c r="K25" s="888"/>
      <c r="L25" s="888"/>
      <c r="M25" s="350"/>
      <c r="N25" s="339"/>
      <c r="O25" s="339"/>
      <c r="P25" s="806"/>
      <c r="Q25" s="806"/>
      <c r="R25" s="340"/>
      <c r="S25" s="340"/>
      <c r="T25" s="340"/>
      <c r="U25" s="318"/>
      <c r="V25" s="345"/>
      <c r="W25" s="345"/>
      <c r="X25" s="345"/>
      <c r="Y25" s="346"/>
      <c r="Z25" s="345"/>
      <c r="AA25" s="345"/>
      <c r="AB25" s="345"/>
      <c r="AC25" s="345"/>
    </row>
    <row r="26" spans="1:29" s="347" customFormat="1" ht="13.5" customHeight="1" x14ac:dyDescent="0.3">
      <c r="A26" s="343"/>
      <c r="B26" s="349"/>
      <c r="C26" s="888" t="s">
        <v>529</v>
      </c>
      <c r="D26" s="888"/>
      <c r="E26" s="888"/>
      <c r="F26" s="888"/>
      <c r="G26" s="888"/>
      <c r="H26" s="888"/>
      <c r="I26" s="888"/>
      <c r="J26" s="888"/>
      <c r="K26" s="888"/>
      <c r="L26" s="888"/>
      <c r="M26" s="350"/>
      <c r="N26" s="339"/>
      <c r="O26" s="339"/>
      <c r="P26" s="806"/>
      <c r="Q26" s="806"/>
      <c r="R26" s="340"/>
      <c r="S26" s="340"/>
      <c r="T26" s="340"/>
      <c r="U26" s="318"/>
      <c r="V26" s="345"/>
      <c r="W26" s="345"/>
      <c r="X26" s="345"/>
      <c r="Y26" s="346"/>
      <c r="Z26" s="345"/>
      <c r="AA26" s="345"/>
      <c r="AB26" s="345"/>
      <c r="AC26" s="345"/>
    </row>
    <row r="27" spans="1:29" s="347" customFormat="1" ht="13.5" customHeight="1" x14ac:dyDescent="0.3">
      <c r="A27" s="343"/>
      <c r="B27" s="349"/>
      <c r="C27" s="888" t="s">
        <v>530</v>
      </c>
      <c r="D27" s="888"/>
      <c r="E27" s="888"/>
      <c r="F27" s="888"/>
      <c r="G27" s="888"/>
      <c r="H27" s="888"/>
      <c r="I27" s="888"/>
      <c r="J27" s="888"/>
      <c r="K27" s="888"/>
      <c r="L27" s="888"/>
      <c r="M27" s="350"/>
      <c r="N27" s="339"/>
      <c r="O27" s="339"/>
      <c r="P27" s="806"/>
      <c r="Q27" s="806"/>
      <c r="R27" s="340"/>
      <c r="S27" s="340"/>
      <c r="T27" s="340"/>
      <c r="U27" s="318"/>
      <c r="V27" s="345"/>
      <c r="W27" s="345"/>
      <c r="X27" s="345"/>
      <c r="Y27" s="346"/>
      <c r="Z27" s="345"/>
      <c r="AA27" s="345"/>
      <c r="AB27" s="345"/>
      <c r="AC27" s="345"/>
    </row>
    <row r="28" spans="1:29" s="347" customFormat="1" ht="31.2" customHeight="1" x14ac:dyDescent="0.3">
      <c r="A28" s="343"/>
      <c r="B28" s="349"/>
      <c r="C28" s="888" t="s">
        <v>531</v>
      </c>
      <c r="D28" s="888"/>
      <c r="E28" s="888"/>
      <c r="F28" s="888"/>
      <c r="G28" s="888"/>
      <c r="H28" s="888"/>
      <c r="I28" s="888"/>
      <c r="J28" s="888"/>
      <c r="K28" s="888"/>
      <c r="L28" s="888"/>
      <c r="M28" s="337"/>
      <c r="N28" s="338"/>
      <c r="O28" s="339"/>
      <c r="P28" s="806"/>
      <c r="Q28" s="806"/>
      <c r="R28" s="340"/>
      <c r="S28" s="340"/>
      <c r="T28" s="340"/>
      <c r="U28" s="318"/>
      <c r="V28" s="345"/>
      <c r="W28" s="345"/>
      <c r="X28" s="345"/>
      <c r="Y28" s="346"/>
      <c r="Z28" s="345"/>
      <c r="AA28" s="345"/>
      <c r="AB28" s="345"/>
      <c r="AC28" s="345"/>
    </row>
    <row r="29" spans="1:29" s="347" customFormat="1" ht="13.5" customHeight="1" x14ac:dyDescent="0.3">
      <c r="A29" s="343"/>
      <c r="B29" s="349"/>
      <c r="C29" s="888" t="s">
        <v>532</v>
      </c>
      <c r="D29" s="888"/>
      <c r="E29" s="888"/>
      <c r="F29" s="888"/>
      <c r="G29" s="888"/>
      <c r="H29" s="888"/>
      <c r="I29" s="888"/>
      <c r="J29" s="888"/>
      <c r="K29" s="888"/>
      <c r="L29" s="888"/>
      <c r="M29" s="337"/>
      <c r="N29" s="338"/>
      <c r="O29" s="339"/>
      <c r="P29" s="806"/>
      <c r="Q29" s="806"/>
      <c r="R29" s="340"/>
      <c r="S29" s="340"/>
      <c r="T29" s="340"/>
      <c r="U29" s="318"/>
      <c r="V29" s="345"/>
      <c r="W29" s="345"/>
      <c r="X29" s="345"/>
      <c r="Y29" s="346"/>
      <c r="Z29" s="345"/>
      <c r="AA29" s="345"/>
      <c r="AB29" s="345"/>
      <c r="AC29" s="345"/>
    </row>
    <row r="30" spans="1:29" s="347" customFormat="1" ht="13.5" customHeight="1" x14ac:dyDescent="0.3">
      <c r="A30" s="343"/>
      <c r="B30" s="349"/>
      <c r="C30" s="888" t="s">
        <v>533</v>
      </c>
      <c r="D30" s="888"/>
      <c r="E30" s="888"/>
      <c r="F30" s="888"/>
      <c r="G30" s="888"/>
      <c r="H30" s="888"/>
      <c r="I30" s="888"/>
      <c r="J30" s="888"/>
      <c r="K30" s="888"/>
      <c r="L30" s="888"/>
      <c r="M30" s="337"/>
      <c r="N30" s="338"/>
      <c r="O30" s="339"/>
      <c r="P30" s="806"/>
      <c r="Q30" s="806"/>
      <c r="R30" s="340"/>
      <c r="S30" s="340"/>
      <c r="T30" s="340"/>
      <c r="U30" s="318"/>
      <c r="V30" s="345"/>
      <c r="W30" s="345"/>
      <c r="X30" s="345"/>
      <c r="Y30" s="346"/>
      <c r="Z30" s="345"/>
      <c r="AA30" s="345"/>
      <c r="AB30" s="345"/>
      <c r="AC30" s="345"/>
    </row>
    <row r="31" spans="1:29" s="347" customFormat="1" ht="13.5" customHeight="1" x14ac:dyDescent="0.3">
      <c r="A31" s="343"/>
      <c r="B31" s="349"/>
      <c r="C31" s="888" t="s">
        <v>534</v>
      </c>
      <c r="D31" s="888"/>
      <c r="E31" s="888"/>
      <c r="F31" s="888"/>
      <c r="G31" s="888"/>
      <c r="H31" s="888"/>
      <c r="I31" s="888"/>
      <c r="J31" s="888"/>
      <c r="K31" s="888"/>
      <c r="L31" s="888"/>
      <c r="M31" s="337"/>
      <c r="N31" s="338"/>
      <c r="O31" s="339"/>
      <c r="P31" s="806"/>
      <c r="Q31" s="806"/>
      <c r="R31" s="340"/>
      <c r="S31" s="340"/>
      <c r="T31" s="340"/>
      <c r="U31" s="318"/>
      <c r="V31" s="345"/>
      <c r="W31" s="345"/>
      <c r="X31" s="345"/>
      <c r="Y31" s="346"/>
      <c r="Z31" s="345"/>
      <c r="AA31" s="345"/>
      <c r="AB31" s="345"/>
      <c r="AC31" s="345"/>
    </row>
    <row r="32" spans="1:29" s="347" customFormat="1" ht="13.5" customHeight="1" x14ac:dyDescent="0.3">
      <c r="A32" s="343"/>
      <c r="B32" s="349"/>
      <c r="C32" s="891" t="s">
        <v>535</v>
      </c>
      <c r="D32" s="891"/>
      <c r="E32" s="891"/>
      <c r="F32" s="891"/>
      <c r="G32" s="891"/>
      <c r="H32" s="891"/>
      <c r="I32" s="891"/>
      <c r="J32" s="891"/>
      <c r="K32" s="891"/>
      <c r="L32" s="891"/>
      <c r="M32" s="337"/>
      <c r="N32" s="338"/>
      <c r="O32" s="339"/>
      <c r="P32" s="806"/>
      <c r="Q32" s="806"/>
      <c r="R32" s="340"/>
      <c r="S32" s="340"/>
      <c r="T32" s="340"/>
      <c r="U32" s="318"/>
      <c r="V32" s="345"/>
      <c r="W32" s="345"/>
      <c r="X32" s="345"/>
      <c r="Y32" s="346"/>
      <c r="Z32" s="345"/>
      <c r="AA32" s="345"/>
      <c r="AB32" s="345"/>
      <c r="AC32" s="345"/>
    </row>
    <row r="33" spans="1:29" s="347" customFormat="1" ht="13.5" customHeight="1" x14ac:dyDescent="0.3">
      <c r="A33" s="343"/>
      <c r="B33" s="349"/>
      <c r="C33" s="888" t="s">
        <v>536</v>
      </c>
      <c r="D33" s="888"/>
      <c r="E33" s="888"/>
      <c r="F33" s="888"/>
      <c r="G33" s="888"/>
      <c r="H33" s="888"/>
      <c r="I33" s="888"/>
      <c r="J33" s="888"/>
      <c r="K33" s="888"/>
      <c r="L33" s="888"/>
      <c r="M33" s="337"/>
      <c r="N33" s="338"/>
      <c r="O33" s="339"/>
      <c r="P33" s="806"/>
      <c r="Q33" s="806"/>
      <c r="R33" s="340"/>
      <c r="S33" s="340"/>
      <c r="T33" s="340"/>
      <c r="U33" s="318"/>
      <c r="V33" s="345"/>
      <c r="W33" s="345"/>
      <c r="X33" s="345"/>
      <c r="Y33" s="346"/>
      <c r="Z33" s="345"/>
      <c r="AA33" s="345"/>
      <c r="AB33" s="345"/>
      <c r="AC33" s="345"/>
    </row>
    <row r="34" spans="1:29" s="347" customFormat="1" ht="13.5" customHeight="1" x14ac:dyDescent="0.3">
      <c r="A34" s="343"/>
      <c r="B34" s="349"/>
      <c r="C34" s="888" t="s">
        <v>537</v>
      </c>
      <c r="D34" s="888"/>
      <c r="E34" s="888"/>
      <c r="F34" s="888"/>
      <c r="G34" s="888"/>
      <c r="H34" s="888"/>
      <c r="I34" s="888"/>
      <c r="J34" s="888"/>
      <c r="K34" s="888"/>
      <c r="L34" s="888"/>
      <c r="M34" s="337"/>
      <c r="N34" s="338"/>
      <c r="O34" s="339"/>
      <c r="P34" s="806"/>
      <c r="Q34" s="806"/>
      <c r="R34" s="340"/>
      <c r="S34" s="340"/>
      <c r="T34" s="340"/>
      <c r="U34" s="318"/>
      <c r="V34" s="345"/>
      <c r="W34" s="345"/>
      <c r="X34" s="345"/>
      <c r="Y34" s="346"/>
      <c r="Z34" s="345"/>
      <c r="AA34" s="345"/>
      <c r="AB34" s="345"/>
      <c r="AC34" s="345"/>
    </row>
    <row r="35" spans="1:29" s="347" customFormat="1" ht="13.5" customHeight="1" x14ac:dyDescent="0.3">
      <c r="A35" s="343"/>
      <c r="B35" s="349"/>
      <c r="C35" s="888" t="s">
        <v>538</v>
      </c>
      <c r="D35" s="888"/>
      <c r="E35" s="888"/>
      <c r="F35" s="888"/>
      <c r="G35" s="888"/>
      <c r="H35" s="888"/>
      <c r="I35" s="888"/>
      <c r="J35" s="888"/>
      <c r="K35" s="888"/>
      <c r="L35" s="888"/>
      <c r="M35" s="337"/>
      <c r="N35" s="338"/>
      <c r="O35" s="339"/>
      <c r="P35" s="806"/>
      <c r="Q35" s="806"/>
      <c r="R35" s="340"/>
      <c r="S35" s="340"/>
      <c r="T35" s="340"/>
      <c r="U35" s="318"/>
      <c r="V35" s="345"/>
      <c r="W35" s="345"/>
      <c r="X35" s="345"/>
      <c r="Y35" s="346"/>
      <c r="Z35" s="345"/>
      <c r="AA35" s="345"/>
      <c r="AB35" s="345"/>
      <c r="AC35" s="345"/>
    </row>
    <row r="36" spans="1:29" s="347" customFormat="1" ht="13.5" customHeight="1" x14ac:dyDescent="0.3">
      <c r="A36" s="343"/>
      <c r="B36" s="349"/>
      <c r="C36" s="888" t="s">
        <v>539</v>
      </c>
      <c r="D36" s="888"/>
      <c r="E36" s="888"/>
      <c r="F36" s="888"/>
      <c r="G36" s="888"/>
      <c r="H36" s="888"/>
      <c r="I36" s="888"/>
      <c r="J36" s="888"/>
      <c r="K36" s="888"/>
      <c r="L36" s="888"/>
      <c r="M36" s="337"/>
      <c r="N36" s="338"/>
      <c r="O36" s="339"/>
      <c r="P36" s="806"/>
      <c r="Q36" s="806"/>
      <c r="R36" s="340"/>
      <c r="S36" s="340"/>
      <c r="T36" s="340"/>
      <c r="U36" s="318"/>
      <c r="V36" s="345"/>
      <c r="W36" s="345"/>
      <c r="X36" s="345"/>
      <c r="Y36" s="346"/>
      <c r="Z36" s="345"/>
      <c r="AA36" s="345"/>
      <c r="AB36" s="345"/>
      <c r="AC36" s="345"/>
    </row>
    <row r="37" spans="1:29" s="347" customFormat="1" ht="13.5" customHeight="1" x14ac:dyDescent="0.3">
      <c r="A37" s="343"/>
      <c r="B37" s="349"/>
      <c r="C37" s="888" t="s">
        <v>540</v>
      </c>
      <c r="D37" s="888"/>
      <c r="E37" s="888"/>
      <c r="F37" s="888"/>
      <c r="G37" s="888"/>
      <c r="H37" s="888"/>
      <c r="I37" s="888"/>
      <c r="J37" s="888"/>
      <c r="K37" s="888"/>
      <c r="L37" s="888"/>
      <c r="M37" s="337"/>
      <c r="N37" s="338"/>
      <c r="O37" s="339"/>
      <c r="P37" s="806"/>
      <c r="Q37" s="806"/>
      <c r="R37" s="340"/>
      <c r="S37" s="340"/>
      <c r="T37" s="340"/>
      <c r="U37" s="318"/>
      <c r="V37" s="345"/>
      <c r="W37" s="345"/>
      <c r="X37" s="345"/>
      <c r="Y37" s="346"/>
      <c r="Z37" s="345"/>
      <c r="AA37" s="345"/>
      <c r="AB37" s="345"/>
      <c r="AC37" s="345"/>
    </row>
    <row r="38" spans="1:29" s="347" customFormat="1" ht="13.5" customHeight="1" x14ac:dyDescent="0.3">
      <c r="A38" s="343"/>
      <c r="B38" s="349"/>
      <c r="C38" s="891" t="s">
        <v>541</v>
      </c>
      <c r="D38" s="891"/>
      <c r="E38" s="891"/>
      <c r="F38" s="891"/>
      <c r="G38" s="891"/>
      <c r="H38" s="891"/>
      <c r="I38" s="891"/>
      <c r="J38" s="891"/>
      <c r="K38" s="891"/>
      <c r="L38" s="891"/>
      <c r="M38" s="350"/>
      <c r="N38" s="339"/>
      <c r="O38" s="339"/>
      <c r="P38" s="806"/>
      <c r="Q38" s="806"/>
      <c r="R38" s="340"/>
      <c r="S38" s="340"/>
      <c r="T38" s="340"/>
      <c r="U38" s="318"/>
      <c r="V38" s="345"/>
      <c r="W38" s="345"/>
      <c r="X38" s="345"/>
      <c r="Y38" s="346"/>
      <c r="Z38" s="345"/>
      <c r="AA38" s="345"/>
      <c r="AB38" s="345"/>
      <c r="AC38" s="345"/>
    </row>
    <row r="39" spans="1:29" s="347" customFormat="1" ht="13.5" customHeight="1" x14ac:dyDescent="0.3">
      <c r="A39" s="343"/>
      <c r="B39" s="349"/>
      <c r="C39" s="888" t="s">
        <v>542</v>
      </c>
      <c r="D39" s="888"/>
      <c r="E39" s="888"/>
      <c r="F39" s="888"/>
      <c r="G39" s="888"/>
      <c r="H39" s="888"/>
      <c r="I39" s="888"/>
      <c r="J39" s="888"/>
      <c r="K39" s="888"/>
      <c r="L39" s="888"/>
      <c r="M39" s="350"/>
      <c r="N39" s="339"/>
      <c r="O39" s="339"/>
      <c r="P39" s="806"/>
      <c r="Q39" s="806"/>
      <c r="R39" s="340"/>
      <c r="S39" s="340"/>
      <c r="T39" s="340"/>
      <c r="U39" s="318"/>
      <c r="V39" s="345"/>
      <c r="W39" s="345"/>
      <c r="X39" s="345"/>
      <c r="Y39" s="346"/>
      <c r="Z39" s="345"/>
      <c r="AA39" s="345"/>
      <c r="AB39" s="345"/>
      <c r="AC39" s="345"/>
    </row>
    <row r="40" spans="1:29" s="347" customFormat="1" ht="13.5" customHeight="1" x14ac:dyDescent="0.3">
      <c r="A40" s="343"/>
      <c r="B40" s="349"/>
      <c r="C40" s="888" t="s">
        <v>543</v>
      </c>
      <c r="D40" s="888"/>
      <c r="E40" s="888"/>
      <c r="F40" s="888"/>
      <c r="G40" s="888"/>
      <c r="H40" s="888"/>
      <c r="I40" s="888"/>
      <c r="J40" s="888"/>
      <c r="K40" s="888"/>
      <c r="L40" s="888"/>
      <c r="M40" s="350"/>
      <c r="N40" s="339"/>
      <c r="O40" s="339"/>
      <c r="P40" s="806"/>
      <c r="Q40" s="806"/>
      <c r="R40" s="340"/>
      <c r="S40" s="340"/>
      <c r="T40" s="340"/>
      <c r="U40" s="318"/>
      <c r="V40" s="345"/>
      <c r="W40" s="345"/>
      <c r="X40" s="345"/>
      <c r="Y40" s="346"/>
      <c r="Z40" s="345"/>
      <c r="AA40" s="345"/>
      <c r="AB40" s="345"/>
      <c r="AC40" s="345"/>
    </row>
    <row r="41" spans="1:29" s="347" customFormat="1" ht="13.5" customHeight="1" x14ac:dyDescent="0.3">
      <c r="A41" s="343"/>
      <c r="B41" s="349"/>
      <c r="C41" s="891" t="s">
        <v>544</v>
      </c>
      <c r="D41" s="891"/>
      <c r="E41" s="891"/>
      <c r="F41" s="891"/>
      <c r="G41" s="891"/>
      <c r="H41" s="891"/>
      <c r="I41" s="891"/>
      <c r="J41" s="891"/>
      <c r="K41" s="891"/>
      <c r="L41" s="891"/>
      <c r="M41" s="350"/>
      <c r="N41" s="339"/>
      <c r="O41" s="339"/>
      <c r="P41" s="806"/>
      <c r="Q41" s="806"/>
      <c r="R41" s="340"/>
      <c r="S41" s="340"/>
      <c r="T41" s="340"/>
      <c r="U41" s="318"/>
      <c r="V41" s="345"/>
      <c r="W41" s="345"/>
      <c r="X41" s="345"/>
      <c r="Y41" s="346"/>
      <c r="Z41" s="345"/>
      <c r="AA41" s="345"/>
      <c r="AB41" s="345"/>
      <c r="AC41" s="345"/>
    </row>
    <row r="42" spans="1:29" s="347" customFormat="1" ht="13.5" customHeight="1" x14ac:dyDescent="0.3">
      <c r="A42" s="343"/>
      <c r="B42" s="349"/>
      <c r="C42" s="888" t="s">
        <v>545</v>
      </c>
      <c r="D42" s="888"/>
      <c r="E42" s="888"/>
      <c r="F42" s="888"/>
      <c r="G42" s="888"/>
      <c r="H42" s="888"/>
      <c r="I42" s="888"/>
      <c r="J42" s="888"/>
      <c r="K42" s="888"/>
      <c r="L42" s="888"/>
      <c r="M42" s="350"/>
      <c r="N42" s="339"/>
      <c r="O42" s="339"/>
      <c r="P42" s="806"/>
      <c r="Q42" s="806"/>
      <c r="R42" s="340"/>
      <c r="S42" s="340"/>
      <c r="T42" s="340"/>
      <c r="U42" s="318"/>
      <c r="V42" s="345"/>
      <c r="W42" s="345"/>
      <c r="X42" s="345"/>
      <c r="Y42" s="346"/>
      <c r="Z42" s="345"/>
      <c r="AA42" s="345"/>
      <c r="AB42" s="345"/>
      <c r="AC42" s="345"/>
    </row>
    <row r="43" spans="1:29" s="347" customFormat="1" ht="13.5" customHeight="1" x14ac:dyDescent="0.3">
      <c r="A43" s="343"/>
      <c r="B43" s="349"/>
      <c r="C43" s="888" t="s">
        <v>546</v>
      </c>
      <c r="D43" s="888"/>
      <c r="E43" s="888"/>
      <c r="F43" s="888"/>
      <c r="G43" s="888"/>
      <c r="H43" s="888"/>
      <c r="I43" s="888"/>
      <c r="J43" s="888"/>
      <c r="K43" s="888"/>
      <c r="L43" s="888"/>
      <c r="M43" s="350"/>
      <c r="N43" s="339"/>
      <c r="O43" s="339"/>
      <c r="P43" s="806"/>
      <c r="Q43" s="806"/>
      <c r="R43" s="340"/>
      <c r="S43" s="340"/>
      <c r="T43" s="340"/>
      <c r="U43" s="318"/>
      <c r="V43" s="345"/>
      <c r="W43" s="345"/>
      <c r="X43" s="345"/>
      <c r="Y43" s="346"/>
      <c r="Z43" s="345"/>
      <c r="AA43" s="345"/>
      <c r="AB43" s="345"/>
      <c r="AC43" s="345"/>
    </row>
    <row r="44" spans="1:29" s="347" customFormat="1" ht="13.5" customHeight="1" x14ac:dyDescent="0.3">
      <c r="A44" s="343"/>
      <c r="B44" s="349"/>
      <c r="C44" s="888" t="s">
        <v>547</v>
      </c>
      <c r="D44" s="888"/>
      <c r="E44" s="888"/>
      <c r="F44" s="888"/>
      <c r="G44" s="888"/>
      <c r="H44" s="888"/>
      <c r="I44" s="888"/>
      <c r="J44" s="888"/>
      <c r="K44" s="888"/>
      <c r="L44" s="888"/>
      <c r="M44" s="350"/>
      <c r="N44" s="339"/>
      <c r="O44" s="339"/>
      <c r="P44" s="806"/>
      <c r="Q44" s="806"/>
      <c r="R44" s="340"/>
      <c r="S44" s="340"/>
      <c r="T44" s="340"/>
      <c r="U44" s="318"/>
      <c r="V44" s="345"/>
      <c r="W44" s="345"/>
      <c r="X44" s="345"/>
      <c r="Y44" s="346"/>
      <c r="Z44" s="345"/>
      <c r="AA44" s="345"/>
      <c r="AB44" s="345"/>
      <c r="AC44" s="345"/>
    </row>
    <row r="45" spans="1:29" s="347" customFormat="1" ht="13.5" customHeight="1" x14ac:dyDescent="0.3">
      <c r="A45" s="343"/>
      <c r="B45" s="349"/>
      <c r="C45" s="891" t="s">
        <v>548</v>
      </c>
      <c r="D45" s="891"/>
      <c r="E45" s="891"/>
      <c r="F45" s="891"/>
      <c r="G45" s="891"/>
      <c r="H45" s="891"/>
      <c r="I45" s="891"/>
      <c r="J45" s="891"/>
      <c r="K45" s="891"/>
      <c r="L45" s="891"/>
      <c r="M45" s="350"/>
      <c r="N45" s="339"/>
      <c r="O45" s="339"/>
      <c r="P45" s="806"/>
      <c r="Q45" s="806"/>
      <c r="R45" s="340"/>
      <c r="S45" s="340"/>
      <c r="T45" s="340"/>
      <c r="U45" s="318"/>
      <c r="V45" s="345"/>
      <c r="W45" s="345"/>
      <c r="X45" s="345"/>
      <c r="Y45" s="346"/>
      <c r="Z45" s="345"/>
      <c r="AA45" s="345"/>
      <c r="AB45" s="345"/>
      <c r="AC45" s="345"/>
    </row>
    <row r="46" spans="1:29" s="347" customFormat="1" ht="13.5" customHeight="1" x14ac:dyDescent="0.3">
      <c r="A46" s="343"/>
      <c r="B46" s="349"/>
      <c r="C46" s="888" t="s">
        <v>549</v>
      </c>
      <c r="D46" s="888"/>
      <c r="E46" s="888"/>
      <c r="F46" s="888"/>
      <c r="G46" s="888"/>
      <c r="H46" s="888"/>
      <c r="I46" s="888"/>
      <c r="J46" s="888"/>
      <c r="K46" s="888"/>
      <c r="L46" s="888"/>
      <c r="M46" s="350"/>
      <c r="N46" s="339"/>
      <c r="O46" s="339"/>
      <c r="P46" s="806"/>
      <c r="Q46" s="806"/>
      <c r="R46" s="340"/>
      <c r="S46" s="340"/>
      <c r="T46" s="340"/>
      <c r="U46" s="318"/>
      <c r="V46" s="345"/>
      <c r="W46" s="345"/>
      <c r="X46" s="345"/>
      <c r="Y46" s="346"/>
      <c r="Z46" s="345"/>
      <c r="AA46" s="345"/>
      <c r="AB46" s="345"/>
      <c r="AC46" s="345"/>
    </row>
    <row r="47" spans="1:29" s="347" customFormat="1" ht="13.5" customHeight="1" x14ac:dyDescent="0.3">
      <c r="A47" s="343"/>
      <c r="B47" s="349"/>
      <c r="C47" s="888" t="s">
        <v>550</v>
      </c>
      <c r="D47" s="888"/>
      <c r="E47" s="888"/>
      <c r="F47" s="888"/>
      <c r="G47" s="888"/>
      <c r="H47" s="888"/>
      <c r="I47" s="888"/>
      <c r="J47" s="888"/>
      <c r="K47" s="888"/>
      <c r="L47" s="888"/>
      <c r="M47" s="350"/>
      <c r="N47" s="339"/>
      <c r="O47" s="339"/>
      <c r="P47" s="806"/>
      <c r="Q47" s="806"/>
      <c r="R47" s="340"/>
      <c r="S47" s="340"/>
      <c r="T47" s="340"/>
      <c r="U47" s="318"/>
      <c r="V47" s="345"/>
      <c r="W47" s="345"/>
      <c r="X47" s="345"/>
      <c r="Y47" s="346"/>
      <c r="Z47" s="345"/>
      <c r="AA47" s="345"/>
      <c r="AB47" s="345"/>
      <c r="AC47" s="345"/>
    </row>
    <row r="48" spans="1:29" s="355" customFormat="1" ht="13.5" customHeight="1" x14ac:dyDescent="0.35">
      <c r="A48" s="343"/>
      <c r="B48" s="349"/>
      <c r="C48" s="888" t="s">
        <v>551</v>
      </c>
      <c r="D48" s="888"/>
      <c r="E48" s="888"/>
      <c r="F48" s="888"/>
      <c r="G48" s="888"/>
      <c r="H48" s="888"/>
      <c r="I48" s="888"/>
      <c r="J48" s="888"/>
      <c r="K48" s="888"/>
      <c r="L48" s="888"/>
      <c r="M48" s="350"/>
      <c r="N48" s="339"/>
      <c r="O48" s="339"/>
      <c r="P48" s="806"/>
      <c r="Q48" s="806"/>
      <c r="R48" s="340"/>
      <c r="S48" s="340"/>
      <c r="T48" s="340"/>
      <c r="U48" s="351"/>
      <c r="V48" s="352"/>
      <c r="W48" s="915"/>
      <c r="X48" s="915"/>
      <c r="Y48" s="352"/>
      <c r="Z48" s="352"/>
      <c r="AA48" s="354"/>
      <c r="AB48" s="352"/>
      <c r="AC48" s="352"/>
    </row>
    <row r="49" spans="1:37" s="347" customFormat="1" ht="15" customHeight="1" x14ac:dyDescent="0.25">
      <c r="A49" s="343"/>
      <c r="B49" s="349"/>
      <c r="C49" s="888" t="s">
        <v>552</v>
      </c>
      <c r="D49" s="888"/>
      <c r="E49" s="888"/>
      <c r="F49" s="888"/>
      <c r="G49" s="888"/>
      <c r="H49" s="888"/>
      <c r="I49" s="888"/>
      <c r="J49" s="888"/>
      <c r="K49" s="888"/>
      <c r="L49" s="888"/>
      <c r="M49" s="350"/>
      <c r="N49" s="339"/>
      <c r="O49" s="339"/>
      <c r="P49" s="806"/>
      <c r="Q49" s="806"/>
      <c r="R49" s="340"/>
      <c r="S49" s="340"/>
      <c r="T49" s="340"/>
      <c r="U49" s="351"/>
      <c r="V49" s="342"/>
      <c r="W49" s="356"/>
      <c r="X49" s="356"/>
      <c r="Y49" s="356"/>
      <c r="Z49" s="356"/>
      <c r="AA49" s="357"/>
      <c r="AB49" s="357"/>
      <c r="AC49" s="358"/>
    </row>
    <row r="50" spans="1:37" s="347" customFormat="1" ht="15" customHeight="1" x14ac:dyDescent="0.25">
      <c r="A50" s="343"/>
      <c r="B50" s="349"/>
      <c r="C50" s="888" t="s">
        <v>553</v>
      </c>
      <c r="D50" s="888"/>
      <c r="E50" s="888"/>
      <c r="F50" s="888"/>
      <c r="G50" s="888"/>
      <c r="H50" s="888"/>
      <c r="I50" s="888"/>
      <c r="J50" s="888"/>
      <c r="K50" s="888"/>
      <c r="L50" s="888"/>
      <c r="M50" s="350"/>
      <c r="N50" s="339"/>
      <c r="O50" s="339"/>
      <c r="P50" s="806"/>
      <c r="Q50" s="806"/>
      <c r="R50" s="340"/>
      <c r="S50" s="340"/>
      <c r="T50" s="340"/>
      <c r="U50" s="351"/>
      <c r="V50" s="342"/>
      <c r="W50" s="356"/>
      <c r="X50" s="356"/>
      <c r="Y50" s="356"/>
      <c r="Z50" s="356"/>
      <c r="AA50" s="357"/>
      <c r="AB50" s="357"/>
      <c r="AC50" s="358"/>
    </row>
    <row r="51" spans="1:37" s="347" customFormat="1" ht="14.4" customHeight="1" x14ac:dyDescent="0.25">
      <c r="A51" s="343"/>
      <c r="B51" s="349"/>
      <c r="C51" s="888" t="s">
        <v>554</v>
      </c>
      <c r="D51" s="888"/>
      <c r="E51" s="888"/>
      <c r="F51" s="888"/>
      <c r="G51" s="888"/>
      <c r="H51" s="888"/>
      <c r="I51" s="888"/>
      <c r="J51" s="888"/>
      <c r="K51" s="888"/>
      <c r="L51" s="888"/>
      <c r="M51" s="350"/>
      <c r="N51" s="339"/>
      <c r="O51" s="339"/>
      <c r="P51" s="806"/>
      <c r="Q51" s="806"/>
      <c r="R51" s="340"/>
      <c r="S51" s="340"/>
      <c r="T51" s="340"/>
      <c r="U51" s="351"/>
      <c r="V51" s="342"/>
      <c r="W51" s="356"/>
      <c r="X51" s="356"/>
      <c r="Y51" s="356"/>
      <c r="Z51" s="356"/>
      <c r="AA51" s="357"/>
      <c r="AB51" s="357"/>
      <c r="AC51" s="358"/>
    </row>
    <row r="52" spans="1:37" s="347" customFormat="1" ht="14.4" customHeight="1" x14ac:dyDescent="0.25">
      <c r="A52" s="343"/>
      <c r="B52" s="349"/>
      <c r="C52" s="888" t="s">
        <v>555</v>
      </c>
      <c r="D52" s="888"/>
      <c r="E52" s="888"/>
      <c r="F52" s="888"/>
      <c r="G52" s="888"/>
      <c r="H52" s="888"/>
      <c r="I52" s="888"/>
      <c r="J52" s="888"/>
      <c r="K52" s="888"/>
      <c r="L52" s="888"/>
      <c r="M52" s="350"/>
      <c r="N52" s="339"/>
      <c r="O52" s="339"/>
      <c r="P52" s="806"/>
      <c r="Q52" s="806"/>
      <c r="R52" s="340"/>
      <c r="S52" s="340"/>
      <c r="T52" s="340"/>
      <c r="U52" s="351"/>
      <c r="V52" s="342"/>
      <c r="W52" s="356"/>
      <c r="X52" s="356"/>
      <c r="Y52" s="356"/>
      <c r="Z52" s="356"/>
      <c r="AA52" s="357"/>
      <c r="AB52" s="357"/>
      <c r="AC52" s="358"/>
    </row>
    <row r="53" spans="1:37" s="347" customFormat="1" ht="15" customHeight="1" x14ac:dyDescent="0.25">
      <c r="A53" s="343"/>
      <c r="B53" s="349"/>
      <c r="C53" s="891" t="s">
        <v>556</v>
      </c>
      <c r="D53" s="891"/>
      <c r="E53" s="891"/>
      <c r="F53" s="891"/>
      <c r="G53" s="891"/>
      <c r="H53" s="891"/>
      <c r="I53" s="891"/>
      <c r="J53" s="891"/>
      <c r="K53" s="891"/>
      <c r="L53" s="891"/>
      <c r="M53" s="350"/>
      <c r="N53" s="339"/>
      <c r="O53" s="339"/>
      <c r="P53" s="806"/>
      <c r="Q53" s="806"/>
      <c r="R53" s="340"/>
      <c r="S53" s="340"/>
      <c r="T53" s="340"/>
      <c r="U53" s="351"/>
      <c r="V53" s="342"/>
      <c r="W53" s="356"/>
      <c r="X53" s="356"/>
      <c r="Y53" s="356"/>
      <c r="Z53" s="356"/>
      <c r="AA53" s="357"/>
      <c r="AB53" s="357"/>
      <c r="AC53" s="358"/>
    </row>
    <row r="54" spans="1:37" s="347" customFormat="1" ht="15" customHeight="1" x14ac:dyDescent="0.25">
      <c r="A54" s="343"/>
      <c r="B54" s="349"/>
      <c r="C54" s="888" t="s">
        <v>557</v>
      </c>
      <c r="D54" s="888"/>
      <c r="E54" s="888"/>
      <c r="F54" s="888"/>
      <c r="G54" s="888"/>
      <c r="H54" s="888"/>
      <c r="I54" s="888"/>
      <c r="J54" s="888"/>
      <c r="K54" s="888"/>
      <c r="L54" s="888"/>
      <c r="M54" s="350"/>
      <c r="N54" s="339"/>
      <c r="O54" s="339"/>
      <c r="P54" s="806"/>
      <c r="Q54" s="806"/>
      <c r="R54" s="340"/>
      <c r="S54" s="340"/>
      <c r="T54" s="340"/>
      <c r="U54" s="351"/>
      <c r="V54" s="342"/>
      <c r="W54" s="356"/>
      <c r="X54" s="356"/>
      <c r="Y54" s="356"/>
      <c r="Z54" s="356"/>
      <c r="AA54" s="357"/>
      <c r="AB54" s="357"/>
      <c r="AC54" s="358"/>
    </row>
    <row r="55" spans="1:37" s="347" customFormat="1" ht="14.25" customHeight="1" x14ac:dyDescent="0.25">
      <c r="A55" s="343"/>
      <c r="B55" s="349"/>
      <c r="C55" s="888" t="s">
        <v>558</v>
      </c>
      <c r="D55" s="888"/>
      <c r="E55" s="888"/>
      <c r="F55" s="888"/>
      <c r="G55" s="888"/>
      <c r="H55" s="888"/>
      <c r="I55" s="888"/>
      <c r="J55" s="888"/>
      <c r="K55" s="888"/>
      <c r="L55" s="888"/>
      <c r="M55" s="350"/>
      <c r="N55" s="339"/>
      <c r="O55" s="339"/>
      <c r="P55" s="806"/>
      <c r="Q55" s="806"/>
      <c r="R55" s="340"/>
      <c r="S55" s="340"/>
      <c r="T55" s="340"/>
      <c r="U55" s="351"/>
      <c r="V55" s="358"/>
      <c r="W55" s="916"/>
      <c r="X55" s="916"/>
      <c r="Y55" s="359"/>
      <c r="Z55" s="358"/>
      <c r="AA55" s="358"/>
      <c r="AB55" s="907"/>
      <c r="AC55" s="907"/>
      <c r="AD55" s="907"/>
      <c r="AE55" s="907"/>
      <c r="AF55" s="907"/>
      <c r="AG55" s="907"/>
      <c r="AH55" s="907"/>
      <c r="AI55" s="907"/>
      <c r="AJ55" s="907"/>
      <c r="AK55" s="907"/>
    </row>
    <row r="56" spans="1:37" s="347" customFormat="1" ht="14.25" customHeight="1" x14ac:dyDescent="0.25">
      <c r="A56" s="343"/>
      <c r="B56" s="349"/>
      <c r="C56" s="888" t="s">
        <v>559</v>
      </c>
      <c r="D56" s="888"/>
      <c r="E56" s="888"/>
      <c r="F56" s="888"/>
      <c r="G56" s="888"/>
      <c r="H56" s="888"/>
      <c r="I56" s="888"/>
      <c r="J56" s="888"/>
      <c r="K56" s="888"/>
      <c r="L56" s="888"/>
      <c r="M56" s="350"/>
      <c r="N56" s="339"/>
      <c r="O56" s="339"/>
      <c r="P56" s="806"/>
      <c r="Q56" s="806"/>
      <c r="R56" s="340"/>
      <c r="S56" s="340"/>
      <c r="T56" s="340"/>
      <c r="U56" s="351"/>
      <c r="V56" s="358"/>
      <c r="W56" s="339"/>
      <c r="X56" s="339"/>
      <c r="Y56" s="359"/>
      <c r="Z56" s="358"/>
      <c r="AA56" s="358"/>
      <c r="AB56" s="360"/>
      <c r="AC56" s="361"/>
      <c r="AD56" s="361"/>
      <c r="AE56" s="361"/>
      <c r="AF56" s="361"/>
      <c r="AG56" s="361"/>
      <c r="AH56" s="361"/>
      <c r="AI56" s="361"/>
      <c r="AJ56" s="361"/>
      <c r="AK56" s="361"/>
    </row>
    <row r="57" spans="1:37" s="347" customFormat="1" ht="14.25" customHeight="1" x14ac:dyDescent="0.25">
      <c r="A57" s="343"/>
      <c r="B57" s="349"/>
      <c r="C57" s="898" t="s">
        <v>560</v>
      </c>
      <c r="D57" s="898"/>
      <c r="E57" s="898"/>
      <c r="F57" s="898"/>
      <c r="G57" s="898"/>
      <c r="H57" s="898"/>
      <c r="I57" s="898"/>
      <c r="J57" s="898"/>
      <c r="K57" s="898"/>
      <c r="L57" s="898"/>
      <c r="M57" s="350"/>
      <c r="N57" s="339"/>
      <c r="O57" s="339"/>
      <c r="P57" s="806"/>
      <c r="Q57" s="806"/>
      <c r="R57" s="340"/>
      <c r="S57" s="340"/>
      <c r="T57" s="340"/>
      <c r="U57" s="351"/>
      <c r="V57" s="358"/>
      <c r="W57" s="339"/>
      <c r="X57" s="339"/>
      <c r="Y57" s="359"/>
      <c r="Z57" s="358"/>
      <c r="AA57" s="358"/>
      <c r="AB57" s="360"/>
      <c r="AC57" s="361"/>
      <c r="AD57" s="361"/>
      <c r="AE57" s="361"/>
      <c r="AF57" s="361"/>
      <c r="AG57" s="361"/>
      <c r="AH57" s="361"/>
      <c r="AI57" s="361"/>
      <c r="AJ57" s="361"/>
      <c r="AK57" s="361"/>
    </row>
    <row r="58" spans="1:37" s="341" customFormat="1" ht="15" customHeight="1" x14ac:dyDescent="0.25">
      <c r="A58" s="335"/>
      <c r="B58" s="362"/>
      <c r="C58" s="888" t="s">
        <v>561</v>
      </c>
      <c r="D58" s="888"/>
      <c r="E58" s="888"/>
      <c r="F58" s="888"/>
      <c r="G58" s="888"/>
      <c r="H58" s="888"/>
      <c r="I58" s="888"/>
      <c r="J58" s="888"/>
      <c r="K58" s="888"/>
      <c r="L58" s="888"/>
      <c r="M58" s="363"/>
      <c r="N58" s="363"/>
      <c r="O58" s="363"/>
      <c r="P58" s="807"/>
      <c r="Q58" s="807"/>
      <c r="R58" s="364"/>
      <c r="S58" s="364"/>
      <c r="T58" s="364"/>
      <c r="V58" s="342"/>
      <c r="W58" s="342"/>
      <c r="X58" s="342"/>
    </row>
    <row r="59" spans="1:37" s="341" customFormat="1" ht="15" customHeight="1" x14ac:dyDescent="0.25">
      <c r="A59" s="335"/>
      <c r="B59" s="362"/>
      <c r="C59" s="891" t="s">
        <v>562</v>
      </c>
      <c r="D59" s="891"/>
      <c r="E59" s="891"/>
      <c r="F59" s="891"/>
      <c r="G59" s="891"/>
      <c r="H59" s="891"/>
      <c r="I59" s="891"/>
      <c r="J59" s="891"/>
      <c r="K59" s="891"/>
      <c r="L59" s="891"/>
      <c r="M59" s="363"/>
      <c r="N59" s="363"/>
      <c r="O59" s="363"/>
      <c r="P59" s="807"/>
      <c r="Q59" s="807"/>
      <c r="R59" s="364"/>
      <c r="S59" s="364"/>
      <c r="T59" s="364"/>
      <c r="V59" s="342"/>
      <c r="W59" s="342"/>
      <c r="X59" s="342"/>
    </row>
    <row r="60" spans="1:37" s="341" customFormat="1" ht="15" customHeight="1" x14ac:dyDescent="0.25">
      <c r="A60" s="335"/>
      <c r="B60" s="362"/>
      <c r="C60" s="888" t="s">
        <v>563</v>
      </c>
      <c r="D60" s="888"/>
      <c r="E60" s="888"/>
      <c r="F60" s="888"/>
      <c r="G60" s="888"/>
      <c r="H60" s="888"/>
      <c r="I60" s="888"/>
      <c r="J60" s="888"/>
      <c r="K60" s="888"/>
      <c r="L60" s="888"/>
      <c r="M60" s="363"/>
      <c r="N60" s="363"/>
      <c r="O60" s="363"/>
      <c r="P60" s="807"/>
      <c r="Q60" s="807"/>
      <c r="R60" s="364"/>
      <c r="S60" s="364"/>
      <c r="T60" s="364"/>
      <c r="V60" s="342"/>
      <c r="W60" s="342"/>
      <c r="X60" s="342"/>
    </row>
    <row r="61" spans="1:37" s="341" customFormat="1" ht="15" customHeight="1" x14ac:dyDescent="0.25">
      <c r="A61" s="335"/>
      <c r="B61" s="362"/>
      <c r="C61" s="888" t="s">
        <v>564</v>
      </c>
      <c r="D61" s="888"/>
      <c r="E61" s="888"/>
      <c r="F61" s="888"/>
      <c r="G61" s="888"/>
      <c r="H61" s="888"/>
      <c r="I61" s="888"/>
      <c r="J61" s="888"/>
      <c r="K61" s="888"/>
      <c r="L61" s="888"/>
      <c r="M61" s="363"/>
      <c r="N61" s="363"/>
      <c r="O61" s="363"/>
      <c r="P61" s="807"/>
      <c r="Q61" s="807"/>
      <c r="R61" s="364"/>
      <c r="S61" s="364"/>
      <c r="T61" s="364"/>
      <c r="V61" s="342"/>
      <c r="W61" s="342"/>
      <c r="X61" s="342"/>
    </row>
    <row r="62" spans="1:37" s="341" customFormat="1" ht="15" customHeight="1" x14ac:dyDescent="0.25">
      <c r="A62" s="335"/>
      <c r="B62" s="362"/>
      <c r="C62" s="888" t="s">
        <v>565</v>
      </c>
      <c r="D62" s="888"/>
      <c r="E62" s="888"/>
      <c r="F62" s="888"/>
      <c r="G62" s="888"/>
      <c r="H62" s="888"/>
      <c r="I62" s="888"/>
      <c r="J62" s="888"/>
      <c r="K62" s="888"/>
      <c r="L62" s="888"/>
      <c r="M62" s="363"/>
      <c r="N62" s="363"/>
      <c r="O62" s="363"/>
      <c r="P62" s="807"/>
      <c r="Q62" s="807"/>
      <c r="R62" s="364"/>
      <c r="S62" s="364"/>
      <c r="T62" s="364"/>
      <c r="V62" s="342"/>
      <c r="W62" s="342"/>
      <c r="X62" s="342"/>
    </row>
    <row r="63" spans="1:37" s="341" customFormat="1" ht="15" customHeight="1" x14ac:dyDescent="0.25">
      <c r="A63" s="335"/>
      <c r="B63" s="362"/>
      <c r="C63" s="888" t="s">
        <v>566</v>
      </c>
      <c r="D63" s="888"/>
      <c r="E63" s="888"/>
      <c r="F63" s="888"/>
      <c r="G63" s="888"/>
      <c r="H63" s="888"/>
      <c r="I63" s="888"/>
      <c r="J63" s="888"/>
      <c r="K63" s="888"/>
      <c r="L63" s="888"/>
      <c r="M63" s="363"/>
      <c r="N63" s="363"/>
      <c r="O63" s="363"/>
      <c r="P63" s="807"/>
      <c r="Q63" s="807"/>
      <c r="R63" s="364"/>
      <c r="S63" s="364"/>
      <c r="T63" s="364"/>
      <c r="V63" s="342"/>
      <c r="W63" s="342"/>
      <c r="X63" s="342"/>
    </row>
    <row r="64" spans="1:37" s="341" customFormat="1" ht="15" customHeight="1" x14ac:dyDescent="0.25">
      <c r="A64" s="335"/>
      <c r="B64" s="362"/>
      <c r="C64" s="891" t="s">
        <v>567</v>
      </c>
      <c r="D64" s="891"/>
      <c r="E64" s="891"/>
      <c r="F64" s="891"/>
      <c r="G64" s="891"/>
      <c r="H64" s="891"/>
      <c r="I64" s="891"/>
      <c r="J64" s="891"/>
      <c r="K64" s="891"/>
      <c r="L64" s="891"/>
      <c r="M64" s="363"/>
      <c r="N64" s="363"/>
      <c r="O64" s="363"/>
      <c r="P64" s="807"/>
      <c r="Q64" s="807"/>
      <c r="R64" s="364"/>
      <c r="S64" s="364"/>
      <c r="T64" s="364"/>
      <c r="V64" s="342"/>
      <c r="W64" s="342"/>
      <c r="X64" s="342"/>
    </row>
    <row r="65" spans="1:24" s="341" customFormat="1" ht="15" customHeight="1" x14ac:dyDescent="0.25">
      <c r="A65" s="335"/>
      <c r="B65" s="362"/>
      <c r="C65" s="888" t="s">
        <v>568</v>
      </c>
      <c r="D65" s="888"/>
      <c r="E65" s="888"/>
      <c r="F65" s="888"/>
      <c r="G65" s="888"/>
      <c r="H65" s="888"/>
      <c r="I65" s="888"/>
      <c r="J65" s="888"/>
      <c r="K65" s="888"/>
      <c r="L65" s="888"/>
      <c r="M65" s="363"/>
      <c r="N65" s="363"/>
      <c r="O65" s="363"/>
      <c r="P65" s="807"/>
      <c r="Q65" s="807"/>
      <c r="R65" s="364"/>
      <c r="S65" s="364"/>
      <c r="T65" s="364"/>
      <c r="V65" s="342"/>
      <c r="W65" s="342"/>
      <c r="X65" s="342"/>
    </row>
    <row r="66" spans="1:24" s="341" customFormat="1" ht="15" customHeight="1" x14ac:dyDescent="0.25">
      <c r="A66" s="335"/>
      <c r="B66" s="362"/>
      <c r="C66" s="888" t="s">
        <v>569</v>
      </c>
      <c r="D66" s="888"/>
      <c r="E66" s="888"/>
      <c r="F66" s="888"/>
      <c r="G66" s="888"/>
      <c r="H66" s="888"/>
      <c r="I66" s="888"/>
      <c r="J66" s="888"/>
      <c r="K66" s="888"/>
      <c r="L66" s="888"/>
      <c r="M66" s="365"/>
      <c r="N66" s="365"/>
      <c r="O66" s="365"/>
      <c r="P66" s="808"/>
      <c r="Q66" s="808"/>
      <c r="R66" s="366"/>
      <c r="S66" s="366"/>
      <c r="T66" s="366"/>
      <c r="V66" s="342"/>
      <c r="W66" s="342"/>
      <c r="X66" s="342"/>
    </row>
    <row r="67" spans="1:24" s="341" customFormat="1" ht="15" customHeight="1" x14ac:dyDescent="0.25">
      <c r="A67" s="335"/>
      <c r="B67" s="362"/>
      <c r="C67" s="888" t="s">
        <v>570</v>
      </c>
      <c r="D67" s="888"/>
      <c r="E67" s="888"/>
      <c r="F67" s="888"/>
      <c r="G67" s="888"/>
      <c r="H67" s="888"/>
      <c r="I67" s="888"/>
      <c r="J67" s="888"/>
      <c r="K67" s="888"/>
      <c r="L67" s="888"/>
      <c r="M67" s="365"/>
      <c r="N67" s="365"/>
      <c r="O67" s="365"/>
      <c r="P67" s="808"/>
      <c r="Q67" s="808"/>
      <c r="R67" s="366"/>
      <c r="S67" s="366"/>
      <c r="T67" s="366"/>
      <c r="V67" s="342"/>
      <c r="W67" s="342"/>
      <c r="X67" s="342"/>
    </row>
    <row r="68" spans="1:24" s="341" customFormat="1" ht="15" customHeight="1" x14ac:dyDescent="0.25">
      <c r="A68" s="335"/>
      <c r="B68" s="362"/>
      <c r="C68" s="888" t="s">
        <v>571</v>
      </c>
      <c r="D68" s="888"/>
      <c r="E68" s="888"/>
      <c r="F68" s="888"/>
      <c r="G68" s="888"/>
      <c r="H68" s="888"/>
      <c r="I68" s="888"/>
      <c r="J68" s="888"/>
      <c r="K68" s="888"/>
      <c r="L68" s="888"/>
      <c r="M68" s="365"/>
      <c r="N68" s="365"/>
      <c r="O68" s="365"/>
      <c r="P68" s="808"/>
      <c r="Q68" s="808"/>
      <c r="R68" s="366"/>
      <c r="S68" s="366"/>
      <c r="T68" s="366"/>
      <c r="V68" s="342"/>
      <c r="W68" s="342"/>
      <c r="X68" s="342"/>
    </row>
    <row r="69" spans="1:24" s="341" customFormat="1" ht="15" customHeight="1" x14ac:dyDescent="0.25">
      <c r="A69" s="335"/>
      <c r="B69" s="362"/>
      <c r="C69" s="891" t="s">
        <v>572</v>
      </c>
      <c r="D69" s="891"/>
      <c r="E69" s="891"/>
      <c r="F69" s="891"/>
      <c r="G69" s="891"/>
      <c r="H69" s="891"/>
      <c r="I69" s="891"/>
      <c r="J69" s="891"/>
      <c r="K69" s="891"/>
      <c r="L69" s="891"/>
      <c r="M69" s="365"/>
      <c r="N69" s="365"/>
      <c r="O69" s="365"/>
      <c r="P69" s="808"/>
      <c r="Q69" s="808"/>
      <c r="R69" s="366"/>
      <c r="S69" s="366"/>
      <c r="T69" s="366"/>
      <c r="V69" s="342"/>
      <c r="W69" s="342"/>
      <c r="X69" s="342"/>
    </row>
    <row r="70" spans="1:24" s="341" customFormat="1" ht="15" customHeight="1" x14ac:dyDescent="0.25">
      <c r="A70" s="335"/>
      <c r="B70" s="362"/>
      <c r="C70" s="888" t="s">
        <v>573</v>
      </c>
      <c r="D70" s="888"/>
      <c r="E70" s="888"/>
      <c r="F70" s="888"/>
      <c r="G70" s="888"/>
      <c r="H70" s="888"/>
      <c r="I70" s="888"/>
      <c r="J70" s="888"/>
      <c r="K70" s="888"/>
      <c r="L70" s="888"/>
      <c r="M70" s="365"/>
      <c r="N70" s="365"/>
      <c r="O70" s="365"/>
      <c r="P70" s="808"/>
      <c r="Q70" s="808"/>
      <c r="R70" s="366"/>
      <c r="S70" s="366"/>
      <c r="T70" s="366"/>
      <c r="V70" s="342"/>
      <c r="W70" s="342"/>
      <c r="X70" s="342"/>
    </row>
    <row r="71" spans="1:24" s="341" customFormat="1" ht="15" customHeight="1" x14ac:dyDescent="0.25">
      <c r="A71" s="335"/>
      <c r="B71" s="362"/>
      <c r="C71" s="888" t="s">
        <v>574</v>
      </c>
      <c r="D71" s="888"/>
      <c r="E71" s="888"/>
      <c r="F71" s="888"/>
      <c r="G71" s="888"/>
      <c r="H71" s="888"/>
      <c r="I71" s="888"/>
      <c r="J71" s="888"/>
      <c r="K71" s="888"/>
      <c r="L71" s="888"/>
      <c r="M71" s="365"/>
      <c r="N71" s="365"/>
      <c r="O71" s="365"/>
      <c r="P71" s="808"/>
      <c r="Q71" s="808"/>
      <c r="R71" s="366"/>
      <c r="S71" s="366"/>
      <c r="T71" s="366"/>
      <c r="V71" s="342"/>
      <c r="W71" s="342"/>
      <c r="X71" s="342"/>
    </row>
    <row r="72" spans="1:24" s="341" customFormat="1" ht="15" customHeight="1" x14ac:dyDescent="0.25">
      <c r="A72" s="335"/>
      <c r="B72" s="362"/>
      <c r="C72" s="888" t="s">
        <v>1035</v>
      </c>
      <c r="D72" s="888"/>
      <c r="E72" s="888"/>
      <c r="F72" s="888"/>
      <c r="G72" s="888"/>
      <c r="H72" s="888"/>
      <c r="I72" s="888"/>
      <c r="J72" s="888"/>
      <c r="K72" s="888"/>
      <c r="L72" s="888"/>
      <c r="M72" s="365"/>
      <c r="N72" s="365"/>
      <c r="O72" s="365"/>
      <c r="P72" s="808"/>
      <c r="Q72" s="808"/>
      <c r="R72" s="366"/>
      <c r="S72" s="366"/>
      <c r="T72" s="366"/>
      <c r="V72" s="342"/>
      <c r="W72" s="342"/>
      <c r="X72" s="342"/>
    </row>
    <row r="73" spans="1:24" s="341" customFormat="1" ht="15" customHeight="1" x14ac:dyDescent="0.25">
      <c r="A73" s="335"/>
      <c r="B73" s="362"/>
      <c r="C73" s="888" t="s">
        <v>575</v>
      </c>
      <c r="D73" s="888"/>
      <c r="E73" s="888"/>
      <c r="F73" s="888"/>
      <c r="G73" s="888"/>
      <c r="H73" s="888"/>
      <c r="I73" s="888"/>
      <c r="J73" s="888"/>
      <c r="K73" s="888"/>
      <c r="L73" s="888"/>
      <c r="M73" s="365"/>
      <c r="N73" s="365"/>
      <c r="O73" s="365"/>
      <c r="P73" s="808"/>
      <c r="Q73" s="808"/>
      <c r="R73" s="366"/>
      <c r="S73" s="366"/>
      <c r="T73" s="366"/>
      <c r="V73" s="342"/>
      <c r="W73" s="342"/>
      <c r="X73" s="342"/>
    </row>
    <row r="74" spans="1:24" s="341" customFormat="1" ht="15" customHeight="1" x14ac:dyDescent="0.25">
      <c r="A74" s="335"/>
      <c r="B74" s="362"/>
      <c r="C74" s="888" t="s">
        <v>576</v>
      </c>
      <c r="D74" s="888"/>
      <c r="E74" s="888"/>
      <c r="F74" s="888"/>
      <c r="G74" s="888"/>
      <c r="H74" s="888"/>
      <c r="I74" s="888"/>
      <c r="J74" s="888"/>
      <c r="K74" s="888"/>
      <c r="L74" s="888"/>
      <c r="M74" s="365"/>
      <c r="N74" s="365"/>
      <c r="O74" s="365"/>
      <c r="P74" s="808"/>
      <c r="Q74" s="808"/>
      <c r="R74" s="366"/>
      <c r="S74" s="366"/>
      <c r="T74" s="366"/>
      <c r="V74" s="342"/>
      <c r="W74" s="342"/>
      <c r="X74" s="342"/>
    </row>
    <row r="75" spans="1:24" s="341" customFormat="1" ht="15" customHeight="1" x14ac:dyDescent="0.25">
      <c r="A75" s="335"/>
      <c r="B75" s="362"/>
      <c r="C75" s="891" t="s">
        <v>577</v>
      </c>
      <c r="D75" s="891"/>
      <c r="E75" s="891"/>
      <c r="F75" s="891"/>
      <c r="G75" s="891"/>
      <c r="H75" s="891"/>
      <c r="I75" s="891"/>
      <c r="J75" s="891"/>
      <c r="K75" s="891"/>
      <c r="L75" s="891"/>
      <c r="M75" s="365"/>
      <c r="N75" s="365"/>
      <c r="O75" s="365"/>
      <c r="P75" s="808"/>
      <c r="Q75" s="808"/>
      <c r="R75" s="366"/>
      <c r="S75" s="366"/>
      <c r="T75" s="366"/>
      <c r="V75" s="342"/>
      <c r="W75" s="342"/>
      <c r="X75" s="342"/>
    </row>
    <row r="76" spans="1:24" s="341" customFormat="1" ht="15" customHeight="1" x14ac:dyDescent="0.25">
      <c r="A76" s="335"/>
      <c r="B76" s="362"/>
      <c r="C76" s="888" t="s">
        <v>578</v>
      </c>
      <c r="D76" s="888"/>
      <c r="E76" s="888"/>
      <c r="F76" s="888"/>
      <c r="G76" s="888"/>
      <c r="H76" s="888"/>
      <c r="I76" s="888"/>
      <c r="J76" s="888"/>
      <c r="K76" s="888"/>
      <c r="L76" s="888"/>
      <c r="M76" s="365"/>
      <c r="N76" s="365"/>
      <c r="O76" s="365"/>
      <c r="P76" s="808"/>
      <c r="Q76" s="808"/>
      <c r="R76" s="366"/>
      <c r="S76" s="366"/>
      <c r="T76" s="366"/>
      <c r="V76" s="342"/>
      <c r="W76" s="342"/>
      <c r="X76" s="342"/>
    </row>
    <row r="77" spans="1:24" s="341" customFormat="1" ht="15" customHeight="1" x14ac:dyDescent="0.25">
      <c r="A77" s="335"/>
      <c r="B77" s="362"/>
      <c r="C77" s="888" t="s">
        <v>579</v>
      </c>
      <c r="D77" s="888"/>
      <c r="E77" s="888"/>
      <c r="F77" s="888"/>
      <c r="G77" s="888"/>
      <c r="H77" s="888"/>
      <c r="I77" s="888"/>
      <c r="J77" s="888"/>
      <c r="K77" s="888"/>
      <c r="L77" s="888"/>
      <c r="M77" s="365"/>
      <c r="N77" s="365"/>
      <c r="O77" s="365"/>
      <c r="P77" s="808"/>
      <c r="Q77" s="808"/>
      <c r="R77" s="366"/>
      <c r="S77" s="366"/>
      <c r="T77" s="366"/>
      <c r="V77" s="342"/>
      <c r="W77" s="342"/>
      <c r="X77" s="342"/>
    </row>
    <row r="78" spans="1:24" s="341" customFormat="1" ht="15" customHeight="1" x14ac:dyDescent="0.25">
      <c r="A78" s="335"/>
      <c r="B78" s="367"/>
      <c r="C78" s="888" t="s">
        <v>580</v>
      </c>
      <c r="D78" s="888"/>
      <c r="E78" s="888"/>
      <c r="F78" s="888"/>
      <c r="G78" s="888"/>
      <c r="H78" s="888"/>
      <c r="I78" s="888"/>
      <c r="J78" s="888"/>
      <c r="K78" s="888"/>
      <c r="L78" s="888"/>
      <c r="M78" s="365"/>
      <c r="N78" s="365"/>
      <c r="O78" s="365"/>
      <c r="P78" s="808"/>
      <c r="Q78" s="808"/>
      <c r="R78" s="366"/>
      <c r="S78" s="366"/>
      <c r="T78" s="366"/>
      <c r="V78" s="342"/>
      <c r="W78" s="342"/>
      <c r="X78" s="342"/>
    </row>
    <row r="79" spans="1:24" s="341" customFormat="1" ht="15.6" customHeight="1" x14ac:dyDescent="0.25">
      <c r="A79" s="368"/>
      <c r="B79" s="336"/>
      <c r="C79" s="888" t="s">
        <v>581</v>
      </c>
      <c r="D79" s="888"/>
      <c r="E79" s="888"/>
      <c r="F79" s="888"/>
      <c r="G79" s="888"/>
      <c r="H79" s="888"/>
      <c r="I79" s="888"/>
      <c r="J79" s="888"/>
      <c r="K79" s="888"/>
      <c r="L79" s="888"/>
      <c r="M79" s="365"/>
      <c r="N79" s="365"/>
      <c r="O79" s="365"/>
      <c r="P79" s="808"/>
      <c r="Q79" s="808"/>
      <c r="R79" s="366"/>
      <c r="S79" s="366"/>
      <c r="T79" s="366"/>
      <c r="V79" s="342"/>
      <c r="W79" s="342"/>
      <c r="X79" s="342"/>
    </row>
    <row r="80" spans="1:24" s="341" customFormat="1" ht="15" customHeight="1" x14ac:dyDescent="0.25">
      <c r="A80" s="369"/>
      <c r="B80" s="344"/>
      <c r="C80" s="888" t="s">
        <v>582</v>
      </c>
      <c r="D80" s="888"/>
      <c r="E80" s="888"/>
      <c r="F80" s="888"/>
      <c r="G80" s="888"/>
      <c r="H80" s="888"/>
      <c r="I80" s="888"/>
      <c r="J80" s="888"/>
      <c r="K80" s="888"/>
      <c r="L80" s="888"/>
      <c r="M80" s="337" t="s">
        <v>5</v>
      </c>
      <c r="N80" s="892">
        <v>2</v>
      </c>
      <c r="O80" s="892"/>
      <c r="P80" s="894">
        <v>0</v>
      </c>
      <c r="Q80" s="894"/>
      <c r="R80" s="895">
        <f>N80*P80</f>
        <v>0</v>
      </c>
      <c r="S80" s="895"/>
      <c r="T80" s="895"/>
      <c r="V80" s="342"/>
      <c r="W80" s="342"/>
      <c r="X80" s="342"/>
    </row>
    <row r="81" spans="1:37" s="347" customFormat="1" ht="15" customHeight="1" x14ac:dyDescent="0.25">
      <c r="A81" s="368"/>
      <c r="B81" s="336"/>
      <c r="C81" s="348"/>
      <c r="D81" s="348"/>
      <c r="E81" s="348"/>
      <c r="F81" s="348"/>
      <c r="G81" s="348"/>
      <c r="H81" s="348"/>
      <c r="I81" s="348"/>
      <c r="J81" s="348"/>
      <c r="K81" s="348"/>
      <c r="L81" s="348"/>
      <c r="M81" s="337"/>
      <c r="N81" s="338"/>
      <c r="O81" s="338"/>
      <c r="P81" s="805"/>
      <c r="Q81" s="805"/>
      <c r="R81" s="370"/>
      <c r="S81" s="370"/>
      <c r="T81" s="370"/>
      <c r="U81" s="351"/>
      <c r="V81" s="358"/>
      <c r="W81" s="339"/>
      <c r="X81" s="339"/>
      <c r="Y81" s="358"/>
      <c r="Z81" s="358"/>
      <c r="AA81" s="358"/>
      <c r="AB81" s="371"/>
      <c r="AC81" s="372"/>
      <c r="AD81" s="372"/>
      <c r="AE81" s="372"/>
      <c r="AF81" s="372"/>
      <c r="AG81" s="372"/>
      <c r="AH81" s="372"/>
      <c r="AI81" s="372"/>
      <c r="AJ81" s="372"/>
      <c r="AK81" s="372"/>
    </row>
    <row r="82" spans="1:37" s="347" customFormat="1" ht="31.2" customHeight="1" x14ac:dyDescent="0.25">
      <c r="A82" s="368" t="str">
        <f>A9</f>
        <v>I.1.</v>
      </c>
      <c r="B82" s="336">
        <f>B9+1</f>
        <v>2</v>
      </c>
      <c r="C82" s="888" t="s">
        <v>583</v>
      </c>
      <c r="D82" s="888"/>
      <c r="E82" s="888"/>
      <c r="F82" s="888"/>
      <c r="G82" s="888"/>
      <c r="H82" s="888"/>
      <c r="I82" s="888"/>
      <c r="J82" s="888"/>
      <c r="K82" s="888"/>
      <c r="L82" s="888"/>
      <c r="M82" s="337" t="s">
        <v>5</v>
      </c>
      <c r="N82" s="892">
        <v>2</v>
      </c>
      <c r="O82" s="892"/>
      <c r="P82" s="894">
        <v>0</v>
      </c>
      <c r="Q82" s="894"/>
      <c r="R82" s="895">
        <f>N82*P82</f>
        <v>0</v>
      </c>
      <c r="S82" s="895"/>
      <c r="T82" s="895"/>
      <c r="U82" s="351"/>
      <c r="V82" s="358"/>
      <c r="W82" s="339"/>
      <c r="X82" s="339"/>
      <c r="Y82" s="358"/>
      <c r="Z82" s="358"/>
      <c r="AA82" s="358"/>
      <c r="AB82" s="371"/>
      <c r="AC82" s="372"/>
      <c r="AD82" s="372"/>
      <c r="AE82" s="372"/>
      <c r="AF82" s="372"/>
      <c r="AG82" s="372"/>
      <c r="AH82" s="372"/>
      <c r="AI82" s="372"/>
      <c r="AJ82" s="372"/>
      <c r="AK82" s="372"/>
    </row>
    <row r="83" spans="1:37" s="347" customFormat="1" ht="15" customHeight="1" x14ac:dyDescent="0.3">
      <c r="A83" s="373"/>
      <c r="B83" s="374"/>
      <c r="C83" s="375"/>
      <c r="D83" s="376"/>
      <c r="E83" s="376"/>
      <c r="F83" s="376"/>
      <c r="G83" s="376"/>
      <c r="H83" s="376"/>
      <c r="I83" s="376"/>
      <c r="J83" s="376"/>
      <c r="K83" s="376"/>
      <c r="L83" s="376"/>
      <c r="M83" s="377"/>
      <c r="N83" s="377"/>
      <c r="O83" s="377"/>
      <c r="P83" s="809"/>
      <c r="Q83" s="809"/>
      <c r="R83" s="378"/>
      <c r="S83" s="378"/>
      <c r="T83" s="378"/>
      <c r="U83" s="351"/>
      <c r="V83" s="358"/>
      <c r="W83" s="339"/>
      <c r="X83" s="339"/>
      <c r="Y83" s="358"/>
      <c r="Z83" s="358"/>
      <c r="AA83" s="358"/>
      <c r="AB83" s="371"/>
      <c r="AC83" s="372"/>
      <c r="AD83" s="372"/>
      <c r="AE83" s="372"/>
      <c r="AF83" s="372"/>
      <c r="AG83" s="372"/>
      <c r="AH83" s="372"/>
      <c r="AI83" s="372"/>
      <c r="AJ83" s="372"/>
      <c r="AK83" s="372"/>
    </row>
    <row r="84" spans="1:37" s="347" customFormat="1" ht="56.4" customHeight="1" x14ac:dyDescent="0.25">
      <c r="A84" s="368" t="str">
        <f>A82</f>
        <v>I.1.</v>
      </c>
      <c r="B84" s="336">
        <f>B82+1</f>
        <v>3</v>
      </c>
      <c r="C84" s="888" t="s">
        <v>584</v>
      </c>
      <c r="D84" s="888"/>
      <c r="E84" s="888"/>
      <c r="F84" s="888"/>
      <c r="G84" s="888"/>
      <c r="H84" s="888"/>
      <c r="I84" s="888"/>
      <c r="J84" s="888"/>
      <c r="K84" s="888"/>
      <c r="L84" s="888"/>
      <c r="M84" s="337" t="s">
        <v>5</v>
      </c>
      <c r="N84" s="892">
        <v>2</v>
      </c>
      <c r="O84" s="892"/>
      <c r="P84" s="894">
        <v>0</v>
      </c>
      <c r="Q84" s="894"/>
      <c r="R84" s="895">
        <f>N84*P84</f>
        <v>0</v>
      </c>
      <c r="S84" s="895"/>
      <c r="T84" s="895"/>
      <c r="U84" s="908"/>
      <c r="V84" s="908"/>
      <c r="W84" s="908"/>
      <c r="X84" s="908"/>
      <c r="Y84" s="908"/>
      <c r="Z84" s="908"/>
      <c r="AA84" s="908"/>
      <c r="AB84" s="908"/>
      <c r="AC84" s="908"/>
      <c r="AD84" s="908"/>
      <c r="AE84" s="372"/>
      <c r="AF84" s="372"/>
      <c r="AG84" s="372"/>
      <c r="AH84" s="372"/>
      <c r="AI84" s="372"/>
      <c r="AJ84" s="372"/>
      <c r="AK84" s="372"/>
    </row>
    <row r="85" spans="1:37" s="347" customFormat="1" ht="15" customHeight="1" x14ac:dyDescent="0.3">
      <c r="A85" s="373"/>
      <c r="B85" s="374"/>
      <c r="C85" s="375"/>
      <c r="D85" s="376"/>
      <c r="E85" s="376"/>
      <c r="F85" s="376"/>
      <c r="G85" s="376"/>
      <c r="H85" s="376"/>
      <c r="I85" s="376"/>
      <c r="J85" s="376"/>
      <c r="K85" s="376"/>
      <c r="L85" s="376"/>
      <c r="M85" s="377"/>
      <c r="N85" s="377"/>
      <c r="O85" s="377"/>
      <c r="P85" s="809"/>
      <c r="Q85" s="809"/>
      <c r="R85" s="378"/>
      <c r="S85" s="378"/>
      <c r="T85" s="378"/>
      <c r="U85" s="379"/>
      <c r="V85" s="379"/>
      <c r="W85" s="379"/>
      <c r="X85" s="379"/>
      <c r="Y85" s="379"/>
      <c r="Z85" s="379"/>
      <c r="AA85" s="379"/>
      <c r="AB85" s="379"/>
      <c r="AC85" s="379"/>
      <c r="AD85" s="379"/>
      <c r="AE85" s="372"/>
      <c r="AF85" s="372"/>
      <c r="AG85" s="372"/>
      <c r="AH85" s="372"/>
      <c r="AI85" s="372"/>
      <c r="AJ85" s="372"/>
      <c r="AK85" s="372"/>
    </row>
    <row r="86" spans="1:37" s="347" customFormat="1" ht="43.2" customHeight="1" x14ac:dyDescent="0.25">
      <c r="A86" s="368" t="str">
        <f>A84</f>
        <v>I.1.</v>
      </c>
      <c r="B86" s="336">
        <f>B84+1</f>
        <v>4</v>
      </c>
      <c r="C86" s="888" t="s">
        <v>585</v>
      </c>
      <c r="D86" s="888"/>
      <c r="E86" s="888"/>
      <c r="F86" s="888"/>
      <c r="G86" s="888"/>
      <c r="H86" s="888"/>
      <c r="I86" s="888"/>
      <c r="J86" s="888"/>
      <c r="K86" s="888"/>
      <c r="L86" s="888"/>
      <c r="M86" s="337"/>
      <c r="N86" s="892"/>
      <c r="O86" s="892"/>
      <c r="P86" s="894"/>
      <c r="Q86" s="894"/>
      <c r="R86" s="895"/>
      <c r="S86" s="895"/>
      <c r="T86" s="895"/>
      <c r="U86" s="379"/>
      <c r="V86" s="379"/>
      <c r="W86" s="379"/>
      <c r="X86" s="379"/>
      <c r="Y86" s="379"/>
      <c r="Z86" s="379"/>
      <c r="AA86" s="379"/>
      <c r="AB86" s="379"/>
      <c r="AC86" s="379"/>
      <c r="AD86" s="379"/>
      <c r="AE86" s="372"/>
      <c r="AF86" s="372"/>
      <c r="AG86" s="372"/>
      <c r="AH86" s="372"/>
      <c r="AI86" s="372"/>
      <c r="AJ86" s="372"/>
      <c r="AK86" s="372"/>
    </row>
    <row r="87" spans="1:37" s="347" customFormat="1" ht="15" customHeight="1" x14ac:dyDescent="0.25">
      <c r="A87" s="368"/>
      <c r="B87" s="336"/>
      <c r="C87" s="888" t="s">
        <v>586</v>
      </c>
      <c r="D87" s="888"/>
      <c r="E87" s="888"/>
      <c r="F87" s="888"/>
      <c r="G87" s="888"/>
      <c r="H87" s="888"/>
      <c r="I87" s="888"/>
      <c r="J87" s="888"/>
      <c r="K87" s="888"/>
      <c r="L87" s="888"/>
      <c r="M87" s="337" t="s">
        <v>136</v>
      </c>
      <c r="N87" s="892">
        <v>2</v>
      </c>
      <c r="O87" s="892"/>
      <c r="P87" s="894">
        <v>0</v>
      </c>
      <c r="Q87" s="894"/>
      <c r="R87" s="895">
        <f>N87*P87</f>
        <v>0</v>
      </c>
      <c r="S87" s="895"/>
      <c r="T87" s="895"/>
      <c r="U87" s="379"/>
      <c r="V87" s="379"/>
      <c r="W87" s="379"/>
      <c r="X87" s="379"/>
      <c r="Y87" s="379"/>
      <c r="Z87" s="379"/>
      <c r="AA87" s="379"/>
      <c r="AB87" s="379"/>
      <c r="AC87" s="379"/>
      <c r="AD87" s="379"/>
      <c r="AE87" s="372"/>
      <c r="AF87" s="372"/>
      <c r="AG87" s="372"/>
      <c r="AH87" s="372"/>
      <c r="AI87" s="372"/>
      <c r="AJ87" s="372"/>
      <c r="AK87" s="372"/>
    </row>
    <row r="88" spans="1:37" s="347" customFormat="1" ht="15" customHeight="1" x14ac:dyDescent="0.25">
      <c r="A88" s="368"/>
      <c r="B88" s="336"/>
      <c r="C88" s="348"/>
      <c r="D88" s="348"/>
      <c r="E88" s="348"/>
      <c r="F88" s="348"/>
      <c r="G88" s="348"/>
      <c r="H88" s="348"/>
      <c r="I88" s="348"/>
      <c r="J88" s="348"/>
      <c r="K88" s="348"/>
      <c r="L88" s="348"/>
      <c r="M88" s="337"/>
      <c r="N88" s="338"/>
      <c r="O88" s="338"/>
      <c r="P88" s="805"/>
      <c r="Q88" s="805"/>
      <c r="R88" s="370"/>
      <c r="S88" s="370"/>
      <c r="T88" s="370"/>
      <c r="U88" s="351"/>
      <c r="V88" s="358"/>
      <c r="W88" s="339"/>
      <c r="X88" s="339"/>
      <c r="Y88" s="358"/>
      <c r="Z88" s="358"/>
      <c r="AA88" s="358"/>
      <c r="AB88" s="371"/>
      <c r="AC88" s="372"/>
      <c r="AD88" s="372"/>
      <c r="AE88" s="372"/>
      <c r="AF88" s="372"/>
      <c r="AG88" s="372"/>
      <c r="AH88" s="372"/>
      <c r="AI88" s="372"/>
      <c r="AJ88" s="372"/>
      <c r="AK88" s="372"/>
    </row>
    <row r="89" spans="1:37" s="347" customFormat="1" ht="42" customHeight="1" x14ac:dyDescent="0.25">
      <c r="A89" s="368" t="str">
        <f>A86</f>
        <v>I.1.</v>
      </c>
      <c r="B89" s="336">
        <f>B86+1</f>
        <v>5</v>
      </c>
      <c r="C89" s="893" t="s">
        <v>587</v>
      </c>
      <c r="D89" s="893"/>
      <c r="E89" s="893"/>
      <c r="F89" s="893"/>
      <c r="G89" s="893"/>
      <c r="H89" s="893"/>
      <c r="I89" s="893"/>
      <c r="J89" s="893"/>
      <c r="K89" s="893"/>
      <c r="L89" s="893"/>
      <c r="M89" s="337"/>
      <c r="N89" s="892"/>
      <c r="O89" s="892"/>
      <c r="P89" s="894"/>
      <c r="Q89" s="894"/>
      <c r="R89" s="895"/>
      <c r="S89" s="895"/>
      <c r="T89" s="895"/>
      <c r="U89" s="351"/>
      <c r="V89" s="358"/>
      <c r="W89" s="339"/>
      <c r="X89" s="339"/>
      <c r="Y89" s="358"/>
      <c r="Z89" s="358"/>
      <c r="AA89" s="358"/>
      <c r="AB89" s="371"/>
      <c r="AC89" s="372"/>
      <c r="AD89" s="372"/>
      <c r="AE89" s="372"/>
      <c r="AF89" s="372"/>
      <c r="AG89" s="372"/>
      <c r="AH89" s="372"/>
      <c r="AI89" s="372"/>
      <c r="AJ89" s="372"/>
      <c r="AK89" s="372"/>
    </row>
    <row r="90" spans="1:37" s="347" customFormat="1" ht="15" customHeight="1" x14ac:dyDescent="0.25">
      <c r="A90" s="381"/>
      <c r="B90" s="382"/>
      <c r="C90" s="888" t="s">
        <v>588</v>
      </c>
      <c r="D90" s="888"/>
      <c r="E90" s="888"/>
      <c r="F90" s="888"/>
      <c r="G90" s="888"/>
      <c r="H90" s="888"/>
      <c r="I90" s="888"/>
      <c r="J90" s="888"/>
      <c r="K90" s="888"/>
      <c r="L90" s="888"/>
      <c r="M90" s="337" t="s">
        <v>136</v>
      </c>
      <c r="N90" s="892">
        <v>1</v>
      </c>
      <c r="O90" s="892"/>
      <c r="P90" s="894">
        <v>0</v>
      </c>
      <c r="Q90" s="894"/>
      <c r="R90" s="895">
        <f>N90*P90</f>
        <v>0</v>
      </c>
      <c r="S90" s="895"/>
      <c r="T90" s="895"/>
      <c r="U90" s="351"/>
      <c r="V90" s="358"/>
      <c r="W90" s="339"/>
      <c r="X90" s="339"/>
      <c r="Y90" s="358"/>
      <c r="Z90" s="358"/>
      <c r="AA90" s="358"/>
      <c r="AB90" s="371"/>
      <c r="AC90" s="372"/>
      <c r="AD90" s="372"/>
      <c r="AE90" s="372"/>
      <c r="AF90" s="372"/>
      <c r="AG90" s="372"/>
      <c r="AH90" s="372"/>
      <c r="AI90" s="372"/>
      <c r="AJ90" s="372"/>
      <c r="AK90" s="372"/>
    </row>
    <row r="91" spans="1:37" s="347" customFormat="1" ht="15" customHeight="1" x14ac:dyDescent="0.25">
      <c r="A91" s="381"/>
      <c r="B91" s="382"/>
      <c r="C91" s="888" t="s">
        <v>589</v>
      </c>
      <c r="D91" s="888"/>
      <c r="E91" s="888"/>
      <c r="F91" s="888"/>
      <c r="G91" s="888"/>
      <c r="H91" s="888"/>
      <c r="I91" s="888"/>
      <c r="J91" s="888"/>
      <c r="K91" s="888"/>
      <c r="L91" s="888"/>
      <c r="M91" s="337" t="s">
        <v>136</v>
      </c>
      <c r="N91" s="892">
        <v>1</v>
      </c>
      <c r="O91" s="892"/>
      <c r="P91" s="894">
        <v>0</v>
      </c>
      <c r="Q91" s="894"/>
      <c r="R91" s="895">
        <f>N91*P91</f>
        <v>0</v>
      </c>
      <c r="S91" s="895"/>
      <c r="T91" s="895"/>
      <c r="U91" s="351"/>
      <c r="V91" s="358"/>
      <c r="W91" s="339"/>
      <c r="X91" s="339"/>
      <c r="Y91" s="358"/>
      <c r="Z91" s="358"/>
      <c r="AA91" s="358"/>
      <c r="AB91" s="371"/>
      <c r="AC91" s="372"/>
      <c r="AD91" s="372"/>
      <c r="AE91" s="372"/>
      <c r="AF91" s="372"/>
      <c r="AG91" s="372"/>
      <c r="AH91" s="372"/>
      <c r="AI91" s="372"/>
      <c r="AJ91" s="372"/>
      <c r="AK91" s="372"/>
    </row>
    <row r="92" spans="1:37" s="347" customFormat="1" ht="15" customHeight="1" x14ac:dyDescent="0.25">
      <c r="A92" s="381"/>
      <c r="B92" s="382"/>
      <c r="C92" s="375"/>
      <c r="D92" s="377"/>
      <c r="E92" s="377"/>
      <c r="F92" s="377"/>
      <c r="G92" s="377"/>
      <c r="H92" s="377"/>
      <c r="I92" s="377"/>
      <c r="J92" s="377"/>
      <c r="K92" s="377"/>
      <c r="L92" s="377"/>
      <c r="M92" s="377"/>
      <c r="N92" s="377"/>
      <c r="O92" s="377"/>
      <c r="P92" s="809"/>
      <c r="Q92" s="809"/>
      <c r="R92" s="378"/>
      <c r="S92" s="378"/>
      <c r="T92" s="378"/>
      <c r="U92" s="351"/>
      <c r="V92" s="358"/>
      <c r="W92" s="339"/>
      <c r="X92" s="339"/>
      <c r="Y92" s="358"/>
      <c r="Z92" s="358"/>
      <c r="AA92" s="358"/>
      <c r="AB92" s="371"/>
      <c r="AC92" s="372"/>
      <c r="AD92" s="372"/>
      <c r="AE92" s="372"/>
      <c r="AF92" s="372"/>
      <c r="AG92" s="372"/>
      <c r="AH92" s="372"/>
      <c r="AI92" s="372"/>
      <c r="AJ92" s="372"/>
      <c r="AK92" s="372"/>
    </row>
    <row r="93" spans="1:37" s="347" customFormat="1" ht="29.4" customHeight="1" x14ac:dyDescent="0.25">
      <c r="A93" s="368" t="str">
        <f>A89</f>
        <v>I.1.</v>
      </c>
      <c r="B93" s="336">
        <f>B89+1</f>
        <v>6</v>
      </c>
      <c r="C93" s="888" t="s">
        <v>590</v>
      </c>
      <c r="D93" s="888"/>
      <c r="E93" s="888"/>
      <c r="F93" s="888"/>
      <c r="G93" s="888"/>
      <c r="H93" s="888"/>
      <c r="I93" s="888"/>
      <c r="J93" s="888"/>
      <c r="K93" s="888"/>
      <c r="L93" s="888"/>
      <c r="M93" s="377"/>
      <c r="N93" s="377"/>
      <c r="O93" s="377"/>
      <c r="P93" s="809"/>
      <c r="Q93" s="809"/>
      <c r="R93" s="378"/>
      <c r="S93" s="378"/>
      <c r="T93" s="378"/>
      <c r="U93" s="351"/>
      <c r="V93" s="358"/>
      <c r="W93" s="339"/>
      <c r="X93" s="339"/>
      <c r="Y93" s="358"/>
      <c r="Z93" s="358"/>
      <c r="AA93" s="358"/>
      <c r="AB93" s="371"/>
      <c r="AC93" s="372"/>
      <c r="AD93" s="372"/>
      <c r="AE93" s="372"/>
      <c r="AF93" s="372"/>
      <c r="AG93" s="372"/>
      <c r="AH93" s="372"/>
      <c r="AI93" s="372"/>
      <c r="AJ93" s="372"/>
      <c r="AK93" s="372"/>
    </row>
    <row r="94" spans="1:37" s="347" customFormat="1" ht="56.4" customHeight="1" x14ac:dyDescent="0.25">
      <c r="A94" s="383"/>
      <c r="B94" s="384"/>
      <c r="C94" s="888" t="s">
        <v>591</v>
      </c>
      <c r="D94" s="888"/>
      <c r="E94" s="888"/>
      <c r="F94" s="888"/>
      <c r="G94" s="888"/>
      <c r="H94" s="888"/>
      <c r="I94" s="888"/>
      <c r="J94" s="888"/>
      <c r="K94" s="888"/>
      <c r="L94" s="888"/>
      <c r="M94" s="377"/>
      <c r="N94" s="377"/>
      <c r="O94" s="377"/>
      <c r="P94" s="809"/>
      <c r="Q94" s="809"/>
      <c r="R94" s="378"/>
      <c r="S94" s="378"/>
      <c r="T94" s="378"/>
      <c r="U94" s="351"/>
      <c r="V94" s="358"/>
      <c r="W94" s="339"/>
      <c r="X94" s="339"/>
      <c r="Y94" s="358"/>
      <c r="Z94" s="358"/>
      <c r="AA94" s="358"/>
      <c r="AB94" s="371"/>
      <c r="AC94" s="372"/>
      <c r="AD94" s="372"/>
      <c r="AE94" s="372"/>
      <c r="AF94" s="372"/>
      <c r="AG94" s="372"/>
      <c r="AH94" s="372"/>
      <c r="AI94" s="372"/>
      <c r="AJ94" s="372"/>
      <c r="AK94" s="372"/>
    </row>
    <row r="95" spans="1:37" s="347" customFormat="1" ht="43.8" customHeight="1" x14ac:dyDescent="0.25">
      <c r="A95" s="383"/>
      <c r="B95" s="384"/>
      <c r="C95" s="888" t="s">
        <v>592</v>
      </c>
      <c r="D95" s="888"/>
      <c r="E95" s="888"/>
      <c r="F95" s="888"/>
      <c r="G95" s="888"/>
      <c r="H95" s="888"/>
      <c r="I95" s="888"/>
      <c r="J95" s="888"/>
      <c r="K95" s="888"/>
      <c r="L95" s="888"/>
      <c r="M95" s="377"/>
      <c r="N95" s="377"/>
      <c r="O95" s="377"/>
      <c r="P95" s="809"/>
      <c r="Q95" s="809"/>
      <c r="R95" s="378"/>
      <c r="S95" s="378"/>
      <c r="T95" s="378"/>
      <c r="U95" s="351"/>
      <c r="V95" s="358"/>
      <c r="W95" s="339"/>
      <c r="X95" s="339"/>
      <c r="Y95" s="358"/>
      <c r="Z95" s="358"/>
      <c r="AA95" s="358"/>
      <c r="AB95" s="371"/>
      <c r="AC95" s="372"/>
      <c r="AD95" s="372"/>
      <c r="AE95" s="372"/>
      <c r="AF95" s="372"/>
      <c r="AG95" s="372"/>
      <c r="AH95" s="372"/>
      <c r="AI95" s="372"/>
      <c r="AJ95" s="372"/>
      <c r="AK95" s="372"/>
    </row>
    <row r="96" spans="1:37" s="347" customFormat="1" ht="70.2" customHeight="1" x14ac:dyDescent="0.25">
      <c r="A96" s="383"/>
      <c r="B96" s="384"/>
      <c r="C96" s="888" t="s">
        <v>593</v>
      </c>
      <c r="D96" s="888"/>
      <c r="E96" s="888"/>
      <c r="F96" s="888"/>
      <c r="G96" s="888"/>
      <c r="H96" s="888"/>
      <c r="I96" s="888"/>
      <c r="J96" s="888"/>
      <c r="K96" s="888"/>
      <c r="L96" s="888"/>
      <c r="M96" s="377"/>
      <c r="N96" s="377"/>
      <c r="O96" s="377"/>
      <c r="P96" s="809"/>
      <c r="Q96" s="809"/>
      <c r="R96" s="378"/>
      <c r="S96" s="378"/>
      <c r="T96" s="378"/>
      <c r="U96" s="351"/>
      <c r="V96" s="358"/>
      <c r="W96" s="339"/>
      <c r="X96" s="339"/>
      <c r="Y96" s="358"/>
      <c r="Z96" s="358"/>
      <c r="AA96" s="358"/>
      <c r="AB96" s="371"/>
      <c r="AC96" s="372"/>
      <c r="AD96" s="372"/>
      <c r="AE96" s="372"/>
      <c r="AF96" s="372"/>
      <c r="AG96" s="372"/>
      <c r="AH96" s="372"/>
      <c r="AI96" s="372"/>
      <c r="AJ96" s="372"/>
      <c r="AK96" s="372"/>
    </row>
    <row r="97" spans="1:37" s="347" customFormat="1" ht="15" customHeight="1" x14ac:dyDescent="0.25">
      <c r="A97" s="383"/>
      <c r="B97" s="384"/>
      <c r="C97" s="888" t="s">
        <v>594</v>
      </c>
      <c r="D97" s="888"/>
      <c r="E97" s="888"/>
      <c r="F97" s="888"/>
      <c r="G97" s="888"/>
      <c r="H97" s="888"/>
      <c r="I97" s="888"/>
      <c r="J97" s="888"/>
      <c r="K97" s="888"/>
      <c r="L97" s="888"/>
      <c r="M97" s="337" t="s">
        <v>223</v>
      </c>
      <c r="N97" s="892">
        <v>25</v>
      </c>
      <c r="O97" s="892"/>
      <c r="P97" s="894">
        <v>0</v>
      </c>
      <c r="Q97" s="894"/>
      <c r="R97" s="895">
        <f>N97*P97</f>
        <v>0</v>
      </c>
      <c r="S97" s="895"/>
      <c r="T97" s="895"/>
      <c r="U97" s="351"/>
      <c r="V97" s="358"/>
      <c r="W97" s="339"/>
      <c r="X97" s="339"/>
      <c r="Y97" s="358"/>
      <c r="Z97" s="358"/>
      <c r="AA97" s="358"/>
      <c r="AB97" s="371"/>
      <c r="AC97" s="372"/>
      <c r="AD97" s="372"/>
      <c r="AE97" s="372"/>
      <c r="AF97" s="372"/>
      <c r="AG97" s="372"/>
      <c r="AH97" s="372"/>
      <c r="AI97" s="372"/>
      <c r="AJ97" s="372"/>
      <c r="AK97" s="372"/>
    </row>
    <row r="98" spans="1:37" s="347" customFormat="1" ht="15" customHeight="1" x14ac:dyDescent="0.25">
      <c r="A98" s="383"/>
      <c r="B98" s="384"/>
      <c r="C98" s="888" t="s">
        <v>595</v>
      </c>
      <c r="D98" s="888"/>
      <c r="E98" s="888"/>
      <c r="F98" s="888"/>
      <c r="G98" s="888"/>
      <c r="H98" s="888"/>
      <c r="I98" s="888"/>
      <c r="J98" s="888"/>
      <c r="K98" s="888"/>
      <c r="L98" s="888"/>
      <c r="M98" s="337" t="s">
        <v>223</v>
      </c>
      <c r="N98" s="892">
        <v>25</v>
      </c>
      <c r="O98" s="892"/>
      <c r="P98" s="894">
        <v>0</v>
      </c>
      <c r="Q98" s="894"/>
      <c r="R98" s="895">
        <f>N98*P98</f>
        <v>0</v>
      </c>
      <c r="S98" s="895"/>
      <c r="T98" s="895"/>
      <c r="U98" s="351"/>
      <c r="V98" s="358"/>
      <c r="W98" s="339"/>
      <c r="X98" s="339"/>
      <c r="Y98" s="358"/>
      <c r="Z98" s="358"/>
      <c r="AA98" s="358"/>
      <c r="AB98" s="371"/>
      <c r="AC98" s="372"/>
      <c r="AD98" s="372"/>
      <c r="AE98" s="372"/>
      <c r="AF98" s="372"/>
      <c r="AG98" s="372"/>
      <c r="AH98" s="372"/>
      <c r="AI98" s="372"/>
      <c r="AJ98" s="372"/>
      <c r="AK98" s="372"/>
    </row>
    <row r="99" spans="1:37" s="347" customFormat="1" ht="15.6" customHeight="1" x14ac:dyDescent="0.25">
      <c r="A99" s="383"/>
      <c r="B99" s="384"/>
      <c r="C99" s="375"/>
      <c r="D99" s="377"/>
      <c r="E99" s="377"/>
      <c r="F99" s="377"/>
      <c r="G99" s="377"/>
      <c r="H99" s="377"/>
      <c r="I99" s="377"/>
      <c r="J99" s="377"/>
      <c r="K99" s="377"/>
      <c r="L99" s="377"/>
      <c r="M99" s="377"/>
      <c r="N99" s="377"/>
      <c r="O99" s="377"/>
      <c r="P99" s="809"/>
      <c r="Q99" s="809"/>
      <c r="R99" s="378"/>
      <c r="S99" s="378"/>
      <c r="T99" s="378"/>
      <c r="U99" s="351"/>
      <c r="V99" s="358"/>
      <c r="W99" s="339"/>
      <c r="X99" s="339"/>
      <c r="Y99" s="358"/>
      <c r="Z99" s="358"/>
      <c r="AA99" s="358"/>
      <c r="AB99" s="371"/>
      <c r="AC99" s="372"/>
      <c r="AD99" s="372"/>
      <c r="AE99" s="372"/>
      <c r="AF99" s="372"/>
      <c r="AG99" s="372"/>
      <c r="AH99" s="372"/>
      <c r="AI99" s="372"/>
      <c r="AJ99" s="372"/>
      <c r="AK99" s="372"/>
    </row>
    <row r="100" spans="1:37" s="390" customFormat="1" ht="15" customHeight="1" x14ac:dyDescent="0.25">
      <c r="A100" s="368" t="str">
        <f>A93</f>
        <v>I.1.</v>
      </c>
      <c r="B100" s="336">
        <f>B93+1</f>
        <v>7</v>
      </c>
      <c r="C100" s="893" t="s">
        <v>596</v>
      </c>
      <c r="D100" s="893"/>
      <c r="E100" s="893"/>
      <c r="F100" s="893"/>
      <c r="G100" s="893"/>
      <c r="H100" s="893"/>
      <c r="I100" s="893"/>
      <c r="J100" s="893"/>
      <c r="K100" s="893"/>
      <c r="L100" s="893"/>
      <c r="M100" s="337" t="s">
        <v>136</v>
      </c>
      <c r="N100" s="892">
        <v>2</v>
      </c>
      <c r="O100" s="892"/>
      <c r="P100" s="894">
        <v>0</v>
      </c>
      <c r="Q100" s="894"/>
      <c r="R100" s="895">
        <f>N100*P100</f>
        <v>0</v>
      </c>
      <c r="S100" s="895"/>
      <c r="T100" s="895"/>
      <c r="U100" s="385"/>
      <c r="V100" s="386"/>
      <c r="W100" s="387"/>
      <c r="X100" s="387"/>
      <c r="Y100" s="386"/>
      <c r="Z100" s="386"/>
      <c r="AA100" s="386"/>
      <c r="AB100" s="388"/>
      <c r="AC100" s="389"/>
      <c r="AD100" s="389"/>
      <c r="AE100" s="389"/>
      <c r="AF100" s="389"/>
      <c r="AG100" s="389"/>
      <c r="AH100" s="389"/>
      <c r="AI100" s="389"/>
      <c r="AJ100" s="389"/>
      <c r="AK100" s="389"/>
    </row>
    <row r="101" spans="1:37" s="347" customFormat="1" ht="15" customHeight="1" x14ac:dyDescent="0.25">
      <c r="A101" s="382"/>
      <c r="B101" s="382"/>
      <c r="C101" s="375"/>
      <c r="D101" s="377"/>
      <c r="E101" s="377"/>
      <c r="F101" s="377"/>
      <c r="G101" s="377"/>
      <c r="H101" s="377"/>
      <c r="I101" s="377"/>
      <c r="J101" s="377"/>
      <c r="K101" s="377"/>
      <c r="L101" s="377"/>
      <c r="M101" s="377"/>
      <c r="N101" s="377"/>
      <c r="O101" s="377"/>
      <c r="P101" s="809"/>
      <c r="Q101" s="809"/>
      <c r="R101" s="378"/>
      <c r="S101" s="378"/>
      <c r="T101" s="378"/>
      <c r="U101" s="351"/>
      <c r="V101" s="358"/>
      <c r="W101" s="339"/>
      <c r="X101" s="339"/>
      <c r="Y101" s="358"/>
      <c r="Z101" s="358"/>
      <c r="AA101" s="358"/>
      <c r="AB101" s="371"/>
      <c r="AC101" s="372"/>
      <c r="AD101" s="372"/>
      <c r="AE101" s="372"/>
      <c r="AF101" s="372"/>
      <c r="AG101" s="372"/>
      <c r="AH101" s="372"/>
      <c r="AI101" s="372"/>
      <c r="AJ101" s="372"/>
      <c r="AK101" s="372"/>
    </row>
    <row r="102" spans="1:37" s="347" customFormat="1" ht="69.599999999999994" customHeight="1" x14ac:dyDescent="0.25">
      <c r="A102" s="368" t="str">
        <f>A100</f>
        <v>I.1.</v>
      </c>
      <c r="B102" s="336">
        <f>B100+1</f>
        <v>8</v>
      </c>
      <c r="C102" s="899" t="s">
        <v>597</v>
      </c>
      <c r="D102" s="899"/>
      <c r="E102" s="899"/>
      <c r="F102" s="899"/>
      <c r="G102" s="899"/>
      <c r="H102" s="899"/>
      <c r="I102" s="899"/>
      <c r="J102" s="899"/>
      <c r="K102" s="899"/>
      <c r="L102" s="899"/>
      <c r="M102" s="337" t="s">
        <v>136</v>
      </c>
      <c r="N102" s="892">
        <v>2</v>
      </c>
      <c r="O102" s="892"/>
      <c r="P102" s="894">
        <v>0</v>
      </c>
      <c r="Q102" s="894"/>
      <c r="R102" s="895">
        <f>N102*P102</f>
        <v>0</v>
      </c>
      <c r="S102" s="895"/>
      <c r="T102" s="895"/>
      <c r="U102" s="351"/>
      <c r="V102" s="358"/>
      <c r="W102" s="339"/>
      <c r="X102" s="339"/>
      <c r="Y102" s="358"/>
      <c r="Z102" s="358"/>
      <c r="AA102" s="358"/>
      <c r="AB102" s="371"/>
      <c r="AC102" s="372"/>
      <c r="AD102" s="372"/>
      <c r="AE102" s="372"/>
      <c r="AF102" s="372"/>
      <c r="AG102" s="372"/>
      <c r="AH102" s="372"/>
      <c r="AI102" s="372"/>
      <c r="AJ102" s="372"/>
      <c r="AK102" s="372"/>
    </row>
    <row r="103" spans="1:37" s="347" customFormat="1" ht="15" customHeight="1" x14ac:dyDescent="0.25">
      <c r="A103" s="384"/>
      <c r="B103" s="384"/>
      <c r="C103" s="375"/>
      <c r="D103" s="377"/>
      <c r="E103" s="377"/>
      <c r="F103" s="377"/>
      <c r="G103" s="377"/>
      <c r="H103" s="377"/>
      <c r="I103" s="377"/>
      <c r="J103" s="377"/>
      <c r="K103" s="377"/>
      <c r="L103" s="377"/>
      <c r="M103" s="377"/>
      <c r="N103" s="377"/>
      <c r="O103" s="377"/>
      <c r="P103" s="809"/>
      <c r="Q103" s="809"/>
      <c r="R103" s="378"/>
      <c r="S103" s="378"/>
      <c r="T103" s="378"/>
      <c r="U103" s="351"/>
      <c r="V103" s="358"/>
      <c r="W103" s="339"/>
      <c r="X103" s="339"/>
      <c r="Y103" s="358"/>
      <c r="Z103" s="358"/>
      <c r="AA103" s="358"/>
      <c r="AB103" s="371"/>
      <c r="AC103" s="372"/>
      <c r="AD103" s="372"/>
      <c r="AE103" s="372"/>
      <c r="AF103" s="372"/>
      <c r="AG103" s="372"/>
      <c r="AH103" s="372"/>
      <c r="AI103" s="372"/>
      <c r="AJ103" s="372"/>
      <c r="AK103" s="372"/>
    </row>
    <row r="104" spans="1:37" s="390" customFormat="1" ht="210" customHeight="1" x14ac:dyDescent="0.25">
      <c r="A104" s="368" t="str">
        <f>A102</f>
        <v>I.1.</v>
      </c>
      <c r="B104" s="336">
        <f>B102+1</f>
        <v>9</v>
      </c>
      <c r="C104" s="888" t="s">
        <v>598</v>
      </c>
      <c r="D104" s="888"/>
      <c r="E104" s="888"/>
      <c r="F104" s="888"/>
      <c r="G104" s="888"/>
      <c r="H104" s="888"/>
      <c r="I104" s="888"/>
      <c r="J104" s="888"/>
      <c r="K104" s="888"/>
      <c r="L104" s="888"/>
      <c r="M104" s="375"/>
      <c r="N104" s="375"/>
      <c r="O104" s="375"/>
      <c r="P104" s="810"/>
      <c r="Q104" s="810"/>
      <c r="R104" s="391"/>
      <c r="S104" s="391"/>
      <c r="T104" s="391"/>
      <c r="U104" s="385"/>
      <c r="V104" s="386"/>
      <c r="W104" s="387"/>
      <c r="X104" s="387"/>
      <c r="Y104" s="386"/>
      <c r="Z104" s="386"/>
      <c r="AA104" s="386"/>
      <c r="AB104" s="388"/>
      <c r="AC104" s="389"/>
      <c r="AD104" s="389"/>
      <c r="AE104" s="389"/>
      <c r="AF104" s="389"/>
      <c r="AG104" s="389"/>
      <c r="AH104" s="389"/>
      <c r="AI104" s="389"/>
      <c r="AJ104" s="389"/>
      <c r="AK104" s="389"/>
    </row>
    <row r="105" spans="1:37" s="347" customFormat="1" ht="15" customHeight="1" x14ac:dyDescent="0.25">
      <c r="A105" s="384"/>
      <c r="B105" s="384"/>
      <c r="C105" s="375"/>
      <c r="D105" s="377"/>
      <c r="E105" s="377"/>
      <c r="F105" s="377"/>
      <c r="G105" s="377"/>
      <c r="H105" s="377"/>
      <c r="I105" s="377"/>
      <c r="J105" s="377"/>
      <c r="K105" s="377"/>
      <c r="L105" s="377"/>
      <c r="M105" s="337" t="s">
        <v>136</v>
      </c>
      <c r="N105" s="892">
        <v>2</v>
      </c>
      <c r="O105" s="892"/>
      <c r="P105" s="894">
        <v>0</v>
      </c>
      <c r="Q105" s="894"/>
      <c r="R105" s="895">
        <f>N105*P105</f>
        <v>0</v>
      </c>
      <c r="S105" s="895"/>
      <c r="T105" s="895"/>
      <c r="U105" s="351"/>
      <c r="V105" s="358"/>
      <c r="W105" s="339"/>
      <c r="X105" s="339"/>
      <c r="Y105" s="358"/>
      <c r="Z105" s="358"/>
      <c r="AA105" s="358"/>
      <c r="AB105" s="371"/>
      <c r="AC105" s="372"/>
      <c r="AD105" s="372"/>
      <c r="AE105" s="372"/>
      <c r="AF105" s="372"/>
      <c r="AG105" s="372"/>
      <c r="AH105" s="372"/>
      <c r="AI105" s="372"/>
      <c r="AJ105" s="372"/>
      <c r="AK105" s="372"/>
    </row>
    <row r="106" spans="1:37" s="347" customFormat="1" ht="15" customHeight="1" x14ac:dyDescent="0.25">
      <c r="A106" s="384"/>
      <c r="B106" s="384"/>
      <c r="C106" s="375"/>
      <c r="D106" s="377"/>
      <c r="E106" s="377"/>
      <c r="F106" s="377"/>
      <c r="G106" s="377"/>
      <c r="H106" s="377"/>
      <c r="I106" s="377"/>
      <c r="J106" s="377"/>
      <c r="K106" s="377"/>
      <c r="L106" s="377"/>
      <c r="M106" s="377"/>
      <c r="N106" s="377"/>
      <c r="O106" s="377"/>
      <c r="P106" s="809"/>
      <c r="Q106" s="809"/>
      <c r="R106" s="378"/>
      <c r="S106" s="378"/>
      <c r="T106" s="378"/>
      <c r="U106" s="351"/>
      <c r="V106" s="358"/>
      <c r="W106" s="339"/>
      <c r="X106" s="339"/>
      <c r="Y106" s="358"/>
      <c r="Z106" s="358"/>
      <c r="AA106" s="358"/>
      <c r="AB106" s="371"/>
      <c r="AC106" s="372"/>
      <c r="AD106" s="372"/>
      <c r="AE106" s="372"/>
      <c r="AF106" s="372"/>
      <c r="AG106" s="372"/>
      <c r="AH106" s="372"/>
      <c r="AI106" s="372"/>
      <c r="AJ106" s="372"/>
      <c r="AK106" s="372"/>
    </row>
    <row r="107" spans="1:37" s="347" customFormat="1" ht="28.8" customHeight="1" x14ac:dyDescent="0.25">
      <c r="A107" s="368" t="str">
        <f>A104</f>
        <v>I.1.</v>
      </c>
      <c r="B107" s="336">
        <f>B104+1</f>
        <v>10</v>
      </c>
      <c r="C107" s="888" t="s">
        <v>599</v>
      </c>
      <c r="D107" s="888"/>
      <c r="E107" s="888"/>
      <c r="F107" s="888"/>
      <c r="G107" s="888"/>
      <c r="H107" s="888"/>
      <c r="I107" s="888"/>
      <c r="J107" s="888"/>
      <c r="K107" s="888"/>
      <c r="L107" s="888"/>
      <c r="M107" s="337"/>
      <c r="N107" s="892"/>
      <c r="O107" s="892"/>
      <c r="P107" s="894"/>
      <c r="Q107" s="894"/>
      <c r="R107" s="895"/>
      <c r="S107" s="895"/>
      <c r="T107" s="895"/>
      <c r="U107" s="351"/>
      <c r="V107" s="358"/>
      <c r="W107" s="339"/>
      <c r="X107" s="339"/>
      <c r="Y107" s="358"/>
      <c r="Z107" s="358"/>
      <c r="AA107" s="358"/>
      <c r="AB107" s="371"/>
      <c r="AC107" s="372"/>
      <c r="AD107" s="372"/>
      <c r="AE107" s="372"/>
      <c r="AF107" s="372"/>
      <c r="AG107" s="372"/>
      <c r="AH107" s="372"/>
      <c r="AI107" s="372"/>
      <c r="AJ107" s="372"/>
      <c r="AK107" s="372"/>
    </row>
    <row r="108" spans="1:37" s="347" customFormat="1" ht="13.8" customHeight="1" x14ac:dyDescent="0.25">
      <c r="A108" s="384"/>
      <c r="B108" s="384"/>
      <c r="C108" s="888" t="s">
        <v>600</v>
      </c>
      <c r="D108" s="888"/>
      <c r="E108" s="888"/>
      <c r="F108" s="888"/>
      <c r="G108" s="888"/>
      <c r="H108" s="888"/>
      <c r="I108" s="888"/>
      <c r="J108" s="888"/>
      <c r="K108" s="888"/>
      <c r="L108" s="888"/>
      <c r="M108" s="337" t="s">
        <v>5</v>
      </c>
      <c r="N108" s="892">
        <v>2</v>
      </c>
      <c r="O108" s="892"/>
      <c r="P108" s="894">
        <v>0</v>
      </c>
      <c r="Q108" s="894"/>
      <c r="R108" s="895">
        <f>N108*P108</f>
        <v>0</v>
      </c>
      <c r="S108" s="895"/>
      <c r="T108" s="895"/>
      <c r="U108" s="351"/>
      <c r="V108" s="358"/>
      <c r="W108" s="339"/>
      <c r="X108" s="339"/>
      <c r="Y108" s="358"/>
      <c r="Z108" s="358"/>
      <c r="AA108" s="358"/>
      <c r="AB108" s="371"/>
      <c r="AC108" s="372"/>
      <c r="AD108" s="372"/>
      <c r="AE108" s="372"/>
      <c r="AF108" s="372"/>
      <c r="AG108" s="372"/>
      <c r="AH108" s="372"/>
      <c r="AI108" s="372"/>
      <c r="AJ108" s="372"/>
      <c r="AK108" s="372"/>
    </row>
    <row r="109" spans="1:37" s="347" customFormat="1" ht="15" customHeight="1" x14ac:dyDescent="0.25">
      <c r="A109" s="384"/>
      <c r="B109" s="384"/>
      <c r="C109" s="375"/>
      <c r="D109" s="377"/>
      <c r="E109" s="377"/>
      <c r="F109" s="377"/>
      <c r="G109" s="377"/>
      <c r="H109" s="377"/>
      <c r="I109" s="377"/>
      <c r="J109" s="377"/>
      <c r="K109" s="377"/>
      <c r="L109" s="377"/>
      <c r="M109" s="377"/>
      <c r="N109" s="377"/>
      <c r="O109" s="377"/>
      <c r="P109" s="809"/>
      <c r="Q109" s="809"/>
      <c r="R109" s="378"/>
      <c r="S109" s="378"/>
      <c r="T109" s="378"/>
      <c r="U109" s="351"/>
      <c r="V109" s="358"/>
      <c r="W109" s="339"/>
      <c r="X109" s="339"/>
      <c r="Y109" s="358"/>
      <c r="Z109" s="358"/>
      <c r="AA109" s="358"/>
      <c r="AB109" s="371"/>
      <c r="AC109" s="372"/>
      <c r="AD109" s="372"/>
      <c r="AE109" s="372"/>
      <c r="AF109" s="372"/>
      <c r="AG109" s="372"/>
      <c r="AH109" s="372"/>
      <c r="AI109" s="372"/>
      <c r="AJ109" s="372"/>
      <c r="AK109" s="372"/>
    </row>
    <row r="110" spans="1:37" s="347" customFormat="1" ht="43.2" customHeight="1" x14ac:dyDescent="0.25">
      <c r="A110" s="368" t="str">
        <f>A107</f>
        <v>I.1.</v>
      </c>
      <c r="B110" s="336">
        <f>B107+1</f>
        <v>11</v>
      </c>
      <c r="C110" s="893" t="s">
        <v>601</v>
      </c>
      <c r="D110" s="893"/>
      <c r="E110" s="893"/>
      <c r="F110" s="893"/>
      <c r="G110" s="893"/>
      <c r="H110" s="893"/>
      <c r="I110" s="893"/>
      <c r="J110" s="893"/>
      <c r="K110" s="893"/>
      <c r="L110" s="893"/>
      <c r="M110" s="337" t="s">
        <v>136</v>
      </c>
      <c r="N110" s="892">
        <v>2</v>
      </c>
      <c r="O110" s="892"/>
      <c r="P110" s="894">
        <v>0</v>
      </c>
      <c r="Q110" s="894"/>
      <c r="R110" s="895">
        <f>N110*P110</f>
        <v>0</v>
      </c>
      <c r="S110" s="895"/>
      <c r="T110" s="895"/>
      <c r="U110" s="351"/>
      <c r="V110" s="358"/>
      <c r="W110" s="339"/>
      <c r="X110" s="339"/>
      <c r="Y110" s="358"/>
      <c r="Z110" s="358"/>
      <c r="AA110" s="358"/>
      <c r="AB110" s="371"/>
      <c r="AC110" s="372"/>
      <c r="AD110" s="372"/>
      <c r="AE110" s="372"/>
      <c r="AF110" s="372"/>
      <c r="AG110" s="372"/>
      <c r="AH110" s="372"/>
      <c r="AI110" s="372"/>
      <c r="AJ110" s="372"/>
      <c r="AK110" s="372"/>
    </row>
    <row r="111" spans="1:37" s="347" customFormat="1" ht="15" customHeight="1" x14ac:dyDescent="0.25">
      <c r="A111" s="384"/>
      <c r="B111" s="384"/>
      <c r="C111" s="375"/>
      <c r="D111" s="377"/>
      <c r="E111" s="377"/>
      <c r="F111" s="377"/>
      <c r="G111" s="377"/>
      <c r="H111" s="377"/>
      <c r="I111" s="377"/>
      <c r="J111" s="377"/>
      <c r="K111" s="377"/>
      <c r="L111" s="377"/>
      <c r="M111" s="377"/>
      <c r="N111" s="377"/>
      <c r="O111" s="377"/>
      <c r="P111" s="809"/>
      <c r="Q111" s="809"/>
      <c r="R111" s="378"/>
      <c r="S111" s="378"/>
      <c r="T111" s="378"/>
      <c r="U111" s="351"/>
      <c r="V111" s="358"/>
      <c r="W111" s="339"/>
      <c r="X111" s="339"/>
      <c r="Y111" s="358"/>
      <c r="Z111" s="358"/>
      <c r="AA111" s="358"/>
      <c r="AB111" s="371"/>
      <c r="AC111" s="372"/>
      <c r="AD111" s="372"/>
      <c r="AE111" s="372"/>
      <c r="AF111" s="372"/>
      <c r="AG111" s="372"/>
      <c r="AH111" s="372"/>
      <c r="AI111" s="372"/>
      <c r="AJ111" s="372"/>
      <c r="AK111" s="372"/>
    </row>
    <row r="112" spans="1:37" s="347" customFormat="1" ht="55.2" customHeight="1" x14ac:dyDescent="0.25">
      <c r="A112" s="368" t="str">
        <f>A110</f>
        <v>I.1.</v>
      </c>
      <c r="B112" s="336">
        <f>B110+1</f>
        <v>12</v>
      </c>
      <c r="C112" s="899" t="s">
        <v>602</v>
      </c>
      <c r="D112" s="899"/>
      <c r="E112" s="899"/>
      <c r="F112" s="899"/>
      <c r="G112" s="899"/>
      <c r="H112" s="899"/>
      <c r="I112" s="899"/>
      <c r="J112" s="899"/>
      <c r="K112" s="899"/>
      <c r="L112" s="899"/>
      <c r="M112" s="375"/>
      <c r="N112" s="375"/>
      <c r="O112" s="375"/>
      <c r="P112" s="810"/>
      <c r="Q112" s="810"/>
      <c r="R112" s="391"/>
      <c r="S112" s="391"/>
      <c r="T112" s="391"/>
      <c r="U112" s="351"/>
      <c r="V112" s="358"/>
      <c r="W112" s="339"/>
      <c r="X112" s="339"/>
      <c r="Y112" s="358"/>
      <c r="Z112" s="358"/>
      <c r="AA112" s="358"/>
      <c r="AB112" s="371"/>
      <c r="AC112" s="372"/>
      <c r="AD112" s="372"/>
      <c r="AE112" s="372"/>
      <c r="AF112" s="372"/>
      <c r="AG112" s="372"/>
      <c r="AH112" s="372"/>
      <c r="AI112" s="372"/>
      <c r="AJ112" s="372"/>
      <c r="AK112" s="372"/>
    </row>
    <row r="113" spans="1:37" s="347" customFormat="1" ht="15" customHeight="1" x14ac:dyDescent="0.25">
      <c r="A113" s="384"/>
      <c r="B113" s="384"/>
      <c r="C113" s="888" t="s">
        <v>603</v>
      </c>
      <c r="D113" s="888"/>
      <c r="E113" s="888"/>
      <c r="F113" s="888"/>
      <c r="G113" s="888"/>
      <c r="H113" s="888"/>
      <c r="I113" s="888"/>
      <c r="J113" s="888"/>
      <c r="K113" s="888"/>
      <c r="L113" s="888"/>
      <c r="M113" s="377"/>
      <c r="N113" s="377"/>
      <c r="O113" s="377"/>
      <c r="P113" s="809"/>
      <c r="Q113" s="809"/>
      <c r="R113" s="378"/>
      <c r="S113" s="378"/>
      <c r="T113" s="378"/>
      <c r="U113" s="351"/>
      <c r="V113" s="358"/>
      <c r="W113" s="339"/>
      <c r="X113" s="339"/>
      <c r="Y113" s="358"/>
      <c r="Z113" s="358"/>
      <c r="AA113" s="358"/>
      <c r="AB113" s="371"/>
      <c r="AC113" s="372"/>
      <c r="AD113" s="372"/>
      <c r="AE113" s="372"/>
      <c r="AF113" s="372"/>
      <c r="AG113" s="372"/>
      <c r="AH113" s="372"/>
      <c r="AI113" s="372"/>
      <c r="AJ113" s="372"/>
      <c r="AK113" s="372"/>
    </row>
    <row r="114" spans="1:37" s="347" customFormat="1" ht="15" customHeight="1" x14ac:dyDescent="0.25">
      <c r="A114" s="384"/>
      <c r="B114" s="384"/>
      <c r="C114" s="888" t="s">
        <v>604</v>
      </c>
      <c r="D114" s="888"/>
      <c r="E114" s="888"/>
      <c r="F114" s="888"/>
      <c r="G114" s="888"/>
      <c r="H114" s="888"/>
      <c r="I114" s="888"/>
      <c r="J114" s="888"/>
      <c r="K114" s="888"/>
      <c r="L114" s="888"/>
      <c r="M114" s="377"/>
      <c r="N114" s="377"/>
      <c r="O114" s="377"/>
      <c r="P114" s="809"/>
      <c r="Q114" s="809"/>
      <c r="R114" s="378"/>
      <c r="S114" s="378"/>
      <c r="T114" s="378"/>
      <c r="U114" s="351"/>
      <c r="V114" s="358"/>
      <c r="W114" s="339"/>
      <c r="X114" s="339"/>
      <c r="Y114" s="358"/>
      <c r="Z114" s="358"/>
      <c r="AA114" s="358"/>
      <c r="AB114" s="371"/>
      <c r="AC114" s="372"/>
      <c r="AD114" s="372"/>
      <c r="AE114" s="372"/>
      <c r="AF114" s="372"/>
      <c r="AG114" s="372"/>
      <c r="AH114" s="372"/>
      <c r="AI114" s="372"/>
      <c r="AJ114" s="372"/>
      <c r="AK114" s="372"/>
    </row>
    <row r="115" spans="1:37" s="347" customFormat="1" ht="15" customHeight="1" x14ac:dyDescent="0.25">
      <c r="A115" s="384"/>
      <c r="B115" s="384"/>
      <c r="C115" s="888" t="s">
        <v>605</v>
      </c>
      <c r="D115" s="888"/>
      <c r="E115" s="888"/>
      <c r="F115" s="888"/>
      <c r="G115" s="888"/>
      <c r="H115" s="888"/>
      <c r="I115" s="888"/>
      <c r="J115" s="888"/>
      <c r="K115" s="888"/>
      <c r="L115" s="888"/>
      <c r="M115" s="377"/>
      <c r="N115" s="377"/>
      <c r="O115" s="377"/>
      <c r="P115" s="809"/>
      <c r="Q115" s="809"/>
      <c r="R115" s="378"/>
      <c r="S115" s="378"/>
      <c r="T115" s="378"/>
      <c r="U115" s="351"/>
      <c r="V115" s="358"/>
      <c r="W115" s="339"/>
      <c r="X115" s="339"/>
      <c r="Y115" s="358"/>
      <c r="Z115" s="358"/>
      <c r="AA115" s="358"/>
      <c r="AB115" s="371"/>
      <c r="AC115" s="372"/>
      <c r="AD115" s="372"/>
      <c r="AE115" s="372"/>
      <c r="AF115" s="372"/>
      <c r="AG115" s="372"/>
      <c r="AH115" s="372"/>
      <c r="AI115" s="372"/>
      <c r="AJ115" s="372"/>
      <c r="AK115" s="372"/>
    </row>
    <row r="116" spans="1:37" s="347" customFormat="1" ht="13.8" customHeight="1" x14ac:dyDescent="0.25">
      <c r="A116" s="384"/>
      <c r="B116" s="384"/>
      <c r="C116" s="888" t="s">
        <v>606</v>
      </c>
      <c r="D116" s="888"/>
      <c r="E116" s="888"/>
      <c r="F116" s="888"/>
      <c r="G116" s="888"/>
      <c r="H116" s="888"/>
      <c r="I116" s="888"/>
      <c r="J116" s="888"/>
      <c r="K116" s="888"/>
      <c r="L116" s="888"/>
      <c r="M116" s="377"/>
      <c r="N116" s="377"/>
      <c r="O116" s="377"/>
      <c r="P116" s="809"/>
      <c r="Q116" s="809"/>
      <c r="R116" s="378"/>
      <c r="S116" s="378"/>
      <c r="T116" s="378"/>
      <c r="U116" s="351"/>
      <c r="V116" s="358"/>
      <c r="W116" s="339"/>
      <c r="X116" s="339"/>
      <c r="Y116" s="358"/>
      <c r="Z116" s="358"/>
      <c r="AA116" s="358"/>
      <c r="AB116" s="371"/>
      <c r="AC116" s="372"/>
      <c r="AD116" s="372"/>
      <c r="AE116" s="372"/>
      <c r="AF116" s="372"/>
      <c r="AG116" s="372"/>
      <c r="AH116" s="372"/>
      <c r="AI116" s="372"/>
      <c r="AJ116" s="372"/>
      <c r="AK116" s="372"/>
    </row>
    <row r="117" spans="1:37" s="347" customFormat="1" ht="15" customHeight="1" x14ac:dyDescent="0.25">
      <c r="A117" s="384"/>
      <c r="B117" s="384"/>
      <c r="C117" s="375"/>
      <c r="D117" s="377"/>
      <c r="E117" s="377"/>
      <c r="F117" s="377"/>
      <c r="G117" s="377"/>
      <c r="H117" s="377"/>
      <c r="I117" s="377"/>
      <c r="J117" s="377"/>
      <c r="K117" s="377"/>
      <c r="L117" s="377"/>
      <c r="M117" s="337" t="s">
        <v>5</v>
      </c>
      <c r="N117" s="896">
        <v>2</v>
      </c>
      <c r="O117" s="896"/>
      <c r="P117" s="894">
        <v>0</v>
      </c>
      <c r="Q117" s="894"/>
      <c r="R117" s="895">
        <f>N117*P117</f>
        <v>0</v>
      </c>
      <c r="S117" s="895"/>
      <c r="T117" s="895"/>
      <c r="U117" s="351"/>
      <c r="V117" s="358"/>
      <c r="W117" s="339"/>
      <c r="X117" s="339"/>
      <c r="Y117" s="358"/>
      <c r="Z117" s="358"/>
      <c r="AA117" s="358"/>
      <c r="AB117" s="371"/>
      <c r="AC117" s="372"/>
      <c r="AD117" s="372"/>
      <c r="AE117" s="372"/>
      <c r="AF117" s="372"/>
      <c r="AG117" s="372"/>
      <c r="AH117" s="372"/>
      <c r="AI117" s="372"/>
      <c r="AJ117" s="372"/>
      <c r="AK117" s="372"/>
    </row>
    <row r="118" spans="1:37" s="347" customFormat="1" ht="15" customHeight="1" x14ac:dyDescent="0.25">
      <c r="A118" s="384"/>
      <c r="B118" s="384"/>
      <c r="C118" s="375"/>
      <c r="D118" s="377"/>
      <c r="E118" s="377"/>
      <c r="F118" s="377"/>
      <c r="G118" s="377"/>
      <c r="H118" s="377"/>
      <c r="I118" s="377"/>
      <c r="J118" s="377"/>
      <c r="K118" s="377"/>
      <c r="L118" s="377"/>
      <c r="M118" s="337"/>
      <c r="N118" s="392"/>
      <c r="O118" s="392"/>
      <c r="P118" s="805"/>
      <c r="Q118" s="805"/>
      <c r="R118" s="370"/>
      <c r="S118" s="370"/>
      <c r="T118" s="370"/>
      <c r="U118" s="351"/>
      <c r="V118" s="358"/>
      <c r="W118" s="339"/>
      <c r="X118" s="339"/>
      <c r="Y118" s="358"/>
      <c r="Z118" s="358"/>
      <c r="AA118" s="358"/>
      <c r="AB118" s="371"/>
      <c r="AC118" s="372"/>
      <c r="AD118" s="372"/>
      <c r="AE118" s="372"/>
      <c r="AF118" s="372"/>
      <c r="AG118" s="372"/>
      <c r="AH118" s="372"/>
      <c r="AI118" s="372"/>
      <c r="AJ118" s="372"/>
      <c r="AK118" s="372"/>
    </row>
    <row r="119" spans="1:37" s="347" customFormat="1" ht="124.8" customHeight="1" x14ac:dyDescent="0.25">
      <c r="A119" s="368" t="str">
        <f>A112</f>
        <v>I.1.</v>
      </c>
      <c r="B119" s="336">
        <f>B112+1</f>
        <v>13</v>
      </c>
      <c r="C119" s="893" t="s">
        <v>1036</v>
      </c>
      <c r="D119" s="893"/>
      <c r="E119" s="893"/>
      <c r="F119" s="893"/>
      <c r="G119" s="893"/>
      <c r="H119" s="893"/>
      <c r="I119" s="893"/>
      <c r="J119" s="893"/>
      <c r="K119" s="893"/>
      <c r="L119" s="893"/>
      <c r="M119" s="393"/>
      <c r="N119" s="393"/>
      <c r="O119" s="393"/>
      <c r="P119" s="811"/>
      <c r="Q119" s="811"/>
      <c r="R119" s="394"/>
      <c r="S119" s="394"/>
      <c r="T119" s="394"/>
      <c r="U119" s="351"/>
      <c r="V119" s="358"/>
      <c r="W119" s="339"/>
      <c r="X119" s="339"/>
      <c r="Y119" s="358"/>
      <c r="Z119" s="358"/>
      <c r="AA119" s="358"/>
      <c r="AB119" s="371"/>
      <c r="AC119" s="372"/>
      <c r="AD119" s="372"/>
      <c r="AE119" s="372"/>
      <c r="AF119" s="372"/>
      <c r="AG119" s="372"/>
      <c r="AH119" s="372"/>
      <c r="AI119" s="372"/>
      <c r="AJ119" s="372"/>
      <c r="AK119" s="372"/>
    </row>
    <row r="120" spans="1:37" s="347" customFormat="1" ht="15" customHeight="1" x14ac:dyDescent="0.25">
      <c r="A120" s="368"/>
      <c r="B120" s="336"/>
      <c r="C120" s="395" t="s">
        <v>607</v>
      </c>
      <c r="D120" s="365"/>
      <c r="E120" s="365"/>
      <c r="F120" s="365"/>
      <c r="G120" s="365"/>
      <c r="H120" s="365"/>
      <c r="I120" s="365"/>
      <c r="J120" s="365"/>
      <c r="K120" s="365"/>
      <c r="L120" s="365"/>
      <c r="M120" s="337" t="s">
        <v>5</v>
      </c>
      <c r="N120" s="892">
        <v>2</v>
      </c>
      <c r="O120" s="892"/>
      <c r="P120" s="894">
        <v>0</v>
      </c>
      <c r="Q120" s="894"/>
      <c r="R120" s="895">
        <f>N120*P120</f>
        <v>0</v>
      </c>
      <c r="S120" s="895"/>
      <c r="T120" s="895"/>
      <c r="U120" s="351"/>
      <c r="V120" s="358"/>
      <c r="W120" s="339"/>
      <c r="X120" s="339"/>
      <c r="Y120" s="358"/>
      <c r="Z120" s="358"/>
      <c r="AA120" s="358"/>
      <c r="AB120" s="371"/>
      <c r="AC120" s="372"/>
      <c r="AD120" s="372"/>
      <c r="AE120" s="372"/>
      <c r="AF120" s="372"/>
      <c r="AG120" s="372"/>
      <c r="AH120" s="372"/>
      <c r="AI120" s="372"/>
      <c r="AJ120" s="372"/>
      <c r="AK120" s="372"/>
    </row>
    <row r="121" spans="1:37" s="347" customFormat="1" ht="15" customHeight="1" x14ac:dyDescent="0.25">
      <c r="A121" s="384"/>
      <c r="B121" s="384"/>
      <c r="C121" s="375"/>
      <c r="D121" s="377"/>
      <c r="E121" s="377"/>
      <c r="F121" s="377"/>
      <c r="G121" s="377"/>
      <c r="H121" s="377"/>
      <c r="I121" s="377"/>
      <c r="J121" s="377"/>
      <c r="K121" s="377"/>
      <c r="L121" s="377"/>
      <c r="M121" s="337"/>
      <c r="N121" s="392"/>
      <c r="O121" s="392"/>
      <c r="P121" s="805"/>
      <c r="Q121" s="805"/>
      <c r="R121" s="370"/>
      <c r="S121" s="370"/>
      <c r="T121" s="370"/>
      <c r="U121" s="351"/>
      <c r="V121" s="358"/>
      <c r="W121" s="339"/>
      <c r="X121" s="339"/>
      <c r="Y121" s="358"/>
      <c r="Z121" s="358"/>
      <c r="AA121" s="358"/>
      <c r="AB121" s="371"/>
      <c r="AC121" s="372"/>
      <c r="AD121" s="372"/>
      <c r="AE121" s="372"/>
      <c r="AF121" s="372"/>
      <c r="AG121" s="372"/>
      <c r="AH121" s="372"/>
      <c r="AI121" s="372"/>
      <c r="AJ121" s="372"/>
      <c r="AK121" s="372"/>
    </row>
    <row r="122" spans="1:37" s="347" customFormat="1" ht="60" customHeight="1" x14ac:dyDescent="0.25">
      <c r="A122" s="368" t="str">
        <f>A119</f>
        <v>I.1.</v>
      </c>
      <c r="B122" s="336">
        <f>B119+1</f>
        <v>14</v>
      </c>
      <c r="C122" s="893" t="s">
        <v>608</v>
      </c>
      <c r="D122" s="893"/>
      <c r="E122" s="893"/>
      <c r="F122" s="893"/>
      <c r="G122" s="893"/>
      <c r="H122" s="893"/>
      <c r="I122" s="893"/>
      <c r="J122" s="893"/>
      <c r="K122" s="893"/>
      <c r="L122" s="893"/>
      <c r="M122" s="337" t="s">
        <v>136</v>
      </c>
      <c r="N122" s="892">
        <v>2</v>
      </c>
      <c r="O122" s="892"/>
      <c r="P122" s="894">
        <v>0</v>
      </c>
      <c r="Q122" s="894"/>
      <c r="R122" s="895">
        <f>N122*P122</f>
        <v>0</v>
      </c>
      <c r="S122" s="895"/>
      <c r="T122" s="895"/>
      <c r="U122" s="351"/>
      <c r="V122" s="358"/>
      <c r="W122" s="339"/>
      <c r="X122" s="339"/>
      <c r="Y122" s="358"/>
      <c r="Z122" s="358"/>
      <c r="AA122" s="358"/>
      <c r="AB122" s="371"/>
      <c r="AC122" s="372"/>
      <c r="AD122" s="372"/>
      <c r="AE122" s="372"/>
      <c r="AF122" s="372"/>
      <c r="AG122" s="372"/>
      <c r="AH122" s="372"/>
      <c r="AI122" s="372"/>
      <c r="AJ122" s="372"/>
      <c r="AK122" s="372"/>
    </row>
    <row r="123" spans="1:37" s="347" customFormat="1" ht="13.5" customHeight="1" x14ac:dyDescent="0.25">
      <c r="A123" s="384"/>
      <c r="B123" s="384"/>
      <c r="C123" s="888"/>
      <c r="D123" s="888"/>
      <c r="E123" s="888"/>
      <c r="F123" s="888"/>
      <c r="G123" s="888"/>
      <c r="H123" s="888"/>
      <c r="I123" s="888"/>
      <c r="J123" s="888"/>
      <c r="K123" s="888"/>
      <c r="L123" s="888"/>
      <c r="M123" s="375"/>
      <c r="N123" s="375"/>
      <c r="O123" s="375"/>
      <c r="P123" s="810"/>
      <c r="Q123" s="810"/>
      <c r="R123" s="391"/>
      <c r="S123" s="391"/>
      <c r="T123" s="391"/>
      <c r="U123" s="351"/>
      <c r="V123" s="358"/>
      <c r="W123" s="339"/>
      <c r="X123" s="339"/>
      <c r="Y123" s="358"/>
      <c r="Z123" s="358"/>
      <c r="AA123" s="358"/>
      <c r="AB123" s="371"/>
      <c r="AC123" s="372"/>
      <c r="AD123" s="372"/>
      <c r="AE123" s="372"/>
      <c r="AF123" s="372"/>
      <c r="AG123" s="372"/>
      <c r="AH123" s="372"/>
      <c r="AI123" s="372"/>
      <c r="AJ123" s="372"/>
      <c r="AK123" s="372"/>
    </row>
    <row r="124" spans="1:37" s="347" customFormat="1" ht="72" customHeight="1" x14ac:dyDescent="0.25">
      <c r="A124" s="368" t="str">
        <f>A122</f>
        <v>I.1.</v>
      </c>
      <c r="B124" s="336">
        <f>B122+1</f>
        <v>15</v>
      </c>
      <c r="C124" s="888" t="s">
        <v>609</v>
      </c>
      <c r="D124" s="888"/>
      <c r="E124" s="888"/>
      <c r="F124" s="888"/>
      <c r="G124" s="888"/>
      <c r="H124" s="888"/>
      <c r="I124" s="888"/>
      <c r="J124" s="888"/>
      <c r="K124" s="888"/>
      <c r="L124" s="888"/>
      <c r="M124" s="375"/>
      <c r="N124" s="375"/>
      <c r="O124" s="375"/>
      <c r="P124" s="810"/>
      <c r="Q124" s="810"/>
      <c r="R124" s="391"/>
      <c r="S124" s="391"/>
      <c r="T124" s="391"/>
      <c r="U124" s="351"/>
      <c r="V124" s="358"/>
      <c r="W124" s="339"/>
      <c r="X124" s="339"/>
      <c r="Y124" s="358"/>
      <c r="Z124" s="358"/>
      <c r="AA124" s="358"/>
      <c r="AB124" s="371"/>
      <c r="AC124" s="372"/>
      <c r="AD124" s="372"/>
      <c r="AE124" s="372"/>
      <c r="AF124" s="372"/>
      <c r="AG124" s="372"/>
      <c r="AH124" s="372"/>
      <c r="AI124" s="372"/>
      <c r="AJ124" s="372"/>
      <c r="AK124" s="372"/>
    </row>
    <row r="125" spans="1:37" s="347" customFormat="1" ht="13.5" customHeight="1" x14ac:dyDescent="0.25">
      <c r="A125" s="396"/>
      <c r="B125" s="344"/>
      <c r="C125" s="888" t="s">
        <v>610</v>
      </c>
      <c r="D125" s="888"/>
      <c r="E125" s="888"/>
      <c r="F125" s="888"/>
      <c r="G125" s="888"/>
      <c r="H125" s="888"/>
      <c r="I125" s="888"/>
      <c r="J125" s="888"/>
      <c r="K125" s="888"/>
      <c r="L125" s="888"/>
      <c r="M125" s="337" t="s">
        <v>193</v>
      </c>
      <c r="N125" s="892">
        <v>6</v>
      </c>
      <c r="O125" s="892"/>
      <c r="P125" s="894">
        <v>0</v>
      </c>
      <c r="Q125" s="894"/>
      <c r="R125" s="895">
        <f>N125*P125</f>
        <v>0</v>
      </c>
      <c r="S125" s="895"/>
      <c r="T125" s="895"/>
      <c r="U125" s="351"/>
      <c r="V125" s="358"/>
      <c r="W125" s="339"/>
      <c r="X125" s="339"/>
      <c r="Y125" s="358"/>
      <c r="Z125" s="358"/>
      <c r="AA125" s="358"/>
      <c r="AB125" s="371"/>
      <c r="AC125" s="372"/>
      <c r="AD125" s="372"/>
      <c r="AE125" s="372"/>
      <c r="AF125" s="372"/>
      <c r="AG125" s="372"/>
      <c r="AH125" s="372"/>
      <c r="AI125" s="372"/>
      <c r="AJ125" s="372"/>
      <c r="AK125" s="372"/>
    </row>
    <row r="126" spans="1:37" s="347" customFormat="1" ht="13.5" customHeight="1" x14ac:dyDescent="0.25">
      <c r="A126" s="384"/>
      <c r="B126" s="384"/>
      <c r="C126" s="348"/>
      <c r="D126" s="348"/>
      <c r="E126" s="348"/>
      <c r="F126" s="348"/>
      <c r="G126" s="348"/>
      <c r="H126" s="348"/>
      <c r="I126" s="348"/>
      <c r="J126" s="348"/>
      <c r="K126" s="348"/>
      <c r="L126" s="348"/>
      <c r="M126" s="375"/>
      <c r="N126" s="375"/>
      <c r="O126" s="375"/>
      <c r="P126" s="810"/>
      <c r="Q126" s="810"/>
      <c r="R126" s="391"/>
      <c r="S126" s="391"/>
      <c r="T126" s="391"/>
      <c r="U126" s="351"/>
      <c r="V126" s="358"/>
      <c r="W126" s="339"/>
      <c r="X126" s="339"/>
      <c r="Y126" s="358"/>
      <c r="Z126" s="358"/>
      <c r="AA126" s="358"/>
      <c r="AB126" s="371"/>
      <c r="AC126" s="372"/>
      <c r="AD126" s="372"/>
      <c r="AE126" s="372"/>
      <c r="AF126" s="372"/>
      <c r="AG126" s="372"/>
      <c r="AH126" s="372"/>
      <c r="AI126" s="372"/>
      <c r="AJ126" s="372"/>
      <c r="AK126" s="372"/>
    </row>
    <row r="127" spans="1:37" s="347" customFormat="1" ht="117" customHeight="1" x14ac:dyDescent="0.25">
      <c r="A127" s="368" t="str">
        <f>A124</f>
        <v>I.1.</v>
      </c>
      <c r="B127" s="336">
        <f>B124+1</f>
        <v>16</v>
      </c>
      <c r="C127" s="893" t="s">
        <v>1037</v>
      </c>
      <c r="D127" s="893"/>
      <c r="E127" s="893"/>
      <c r="F127" s="893"/>
      <c r="G127" s="893"/>
      <c r="H127" s="893"/>
      <c r="I127" s="893"/>
      <c r="J127" s="893"/>
      <c r="K127" s="893"/>
      <c r="L127" s="893"/>
      <c r="M127" s="337" t="s">
        <v>136</v>
      </c>
      <c r="N127" s="892">
        <v>2</v>
      </c>
      <c r="O127" s="892"/>
      <c r="P127" s="894">
        <v>0</v>
      </c>
      <c r="Q127" s="894"/>
      <c r="R127" s="895">
        <f>N127*P127</f>
        <v>0</v>
      </c>
      <c r="S127" s="895"/>
      <c r="T127" s="895"/>
      <c r="U127" s="351"/>
      <c r="V127" s="358"/>
      <c r="W127" s="339"/>
      <c r="X127" s="339"/>
      <c r="Y127" s="358"/>
      <c r="Z127" s="358"/>
      <c r="AA127" s="358"/>
      <c r="AB127" s="371"/>
      <c r="AC127" s="372"/>
      <c r="AD127" s="372"/>
      <c r="AE127" s="372"/>
      <c r="AF127" s="372"/>
      <c r="AG127" s="372"/>
      <c r="AH127" s="372"/>
      <c r="AI127" s="372"/>
      <c r="AJ127" s="372"/>
      <c r="AK127" s="372"/>
    </row>
    <row r="128" spans="1:37" s="347" customFormat="1" ht="13.5" customHeight="1" x14ac:dyDescent="0.25">
      <c r="A128" s="384"/>
      <c r="B128" s="384"/>
      <c r="C128" s="348"/>
      <c r="D128" s="348"/>
      <c r="E128" s="348"/>
      <c r="F128" s="348"/>
      <c r="G128" s="348"/>
      <c r="H128" s="348"/>
      <c r="I128" s="348"/>
      <c r="J128" s="348"/>
      <c r="K128" s="348"/>
      <c r="L128" s="348"/>
      <c r="M128" s="375"/>
      <c r="N128" s="375"/>
      <c r="O128" s="375"/>
      <c r="P128" s="810"/>
      <c r="Q128" s="810"/>
      <c r="R128" s="391"/>
      <c r="S128" s="391"/>
      <c r="T128" s="391"/>
      <c r="U128" s="351"/>
      <c r="V128" s="358"/>
      <c r="W128" s="339"/>
      <c r="X128" s="339"/>
      <c r="Y128" s="358"/>
      <c r="Z128" s="358"/>
      <c r="AA128" s="358"/>
      <c r="AB128" s="371"/>
      <c r="AC128" s="372"/>
      <c r="AD128" s="372"/>
      <c r="AE128" s="372"/>
      <c r="AF128" s="372"/>
      <c r="AG128" s="372"/>
      <c r="AH128" s="372"/>
      <c r="AI128" s="372"/>
      <c r="AJ128" s="372"/>
      <c r="AK128" s="372"/>
    </row>
    <row r="129" spans="1:37" s="347" customFormat="1" ht="44.4" customHeight="1" x14ac:dyDescent="0.25">
      <c r="A129" s="368" t="str">
        <f>A127</f>
        <v>I.1.</v>
      </c>
      <c r="B129" s="336">
        <f>B127+1</f>
        <v>17</v>
      </c>
      <c r="C129" s="888" t="s">
        <v>611</v>
      </c>
      <c r="D129" s="888"/>
      <c r="E129" s="888"/>
      <c r="F129" s="888"/>
      <c r="G129" s="888"/>
      <c r="H129" s="888"/>
      <c r="I129" s="888"/>
      <c r="J129" s="888"/>
      <c r="K129" s="888"/>
      <c r="L129" s="888"/>
      <c r="M129" s="337" t="s">
        <v>136</v>
      </c>
      <c r="N129" s="892">
        <v>2</v>
      </c>
      <c r="O129" s="892"/>
      <c r="P129" s="894">
        <v>0</v>
      </c>
      <c r="Q129" s="894"/>
      <c r="R129" s="895">
        <f>N129*P129</f>
        <v>0</v>
      </c>
      <c r="S129" s="895"/>
      <c r="T129" s="895"/>
      <c r="U129" s="351"/>
      <c r="V129" s="358"/>
      <c r="W129" s="339"/>
      <c r="X129" s="339"/>
      <c r="Y129" s="358"/>
      <c r="Z129" s="358"/>
      <c r="AA129" s="358"/>
      <c r="AB129" s="371"/>
      <c r="AC129" s="372"/>
      <c r="AD129" s="372"/>
      <c r="AE129" s="372"/>
      <c r="AF129" s="372"/>
      <c r="AG129" s="372"/>
      <c r="AH129" s="372"/>
      <c r="AI129" s="372"/>
      <c r="AJ129" s="372"/>
      <c r="AK129" s="372"/>
    </row>
    <row r="130" spans="1:37" s="347" customFormat="1" ht="14.25" customHeight="1" x14ac:dyDescent="0.25">
      <c r="A130" s="397"/>
      <c r="B130" s="398"/>
      <c r="C130" s="348"/>
      <c r="D130" s="399"/>
      <c r="E130" s="399"/>
      <c r="F130" s="399"/>
      <c r="G130" s="399"/>
      <c r="H130" s="399"/>
      <c r="I130" s="399"/>
      <c r="J130" s="399"/>
      <c r="K130" s="399"/>
      <c r="L130" s="399"/>
      <c r="M130" s="337"/>
      <c r="N130" s="338"/>
      <c r="O130" s="338"/>
      <c r="P130" s="805"/>
      <c r="Q130" s="805"/>
      <c r="R130" s="370"/>
      <c r="S130" s="370"/>
      <c r="T130" s="370"/>
      <c r="U130" s="351"/>
      <c r="V130" s="358"/>
      <c r="W130" s="339"/>
      <c r="X130" s="339"/>
      <c r="Y130" s="358"/>
      <c r="Z130" s="358"/>
      <c r="AA130" s="358"/>
      <c r="AB130" s="371"/>
      <c r="AC130" s="372"/>
      <c r="AD130" s="372"/>
      <c r="AE130" s="372"/>
      <c r="AF130" s="372"/>
      <c r="AG130" s="372"/>
      <c r="AH130" s="372"/>
      <c r="AI130" s="372"/>
      <c r="AJ130" s="372"/>
      <c r="AK130" s="372"/>
    </row>
    <row r="131" spans="1:37" s="347" customFormat="1" ht="33.6" customHeight="1" x14ac:dyDescent="0.25">
      <c r="A131" s="368" t="str">
        <f>A129</f>
        <v>I.1.</v>
      </c>
      <c r="B131" s="336">
        <f>B129+1</f>
        <v>18</v>
      </c>
      <c r="C131" s="893" t="s">
        <v>612</v>
      </c>
      <c r="D131" s="893"/>
      <c r="E131" s="893"/>
      <c r="F131" s="893"/>
      <c r="G131" s="893"/>
      <c r="H131" s="893"/>
      <c r="I131" s="893"/>
      <c r="J131" s="893"/>
      <c r="K131" s="893"/>
      <c r="L131" s="893"/>
      <c r="M131" s="337" t="s">
        <v>136</v>
      </c>
      <c r="N131" s="892">
        <v>2</v>
      </c>
      <c r="O131" s="892"/>
      <c r="P131" s="894">
        <v>0</v>
      </c>
      <c r="Q131" s="894"/>
      <c r="R131" s="895">
        <f>N131*P131</f>
        <v>0</v>
      </c>
      <c r="S131" s="895"/>
      <c r="T131" s="895"/>
      <c r="U131" s="351"/>
      <c r="V131" s="358"/>
      <c r="W131" s="339"/>
      <c r="X131" s="339"/>
      <c r="Y131" s="358"/>
      <c r="Z131" s="358"/>
      <c r="AA131" s="358"/>
      <c r="AB131" s="371"/>
      <c r="AC131" s="372"/>
      <c r="AD131" s="372"/>
      <c r="AE131" s="372"/>
      <c r="AF131" s="372"/>
      <c r="AG131" s="372"/>
      <c r="AH131" s="372"/>
      <c r="AI131" s="372"/>
      <c r="AJ131" s="372"/>
      <c r="AK131" s="372"/>
    </row>
    <row r="132" spans="1:37" s="347" customFormat="1" ht="14.25" customHeight="1" x14ac:dyDescent="0.25">
      <c r="A132" s="397"/>
      <c r="B132" s="398"/>
      <c r="C132" s="348"/>
      <c r="D132" s="399"/>
      <c r="E132" s="399"/>
      <c r="F132" s="399"/>
      <c r="G132" s="399"/>
      <c r="H132" s="399"/>
      <c r="I132" s="399"/>
      <c r="J132" s="399"/>
      <c r="K132" s="399"/>
      <c r="L132" s="399"/>
      <c r="M132" s="337"/>
      <c r="N132" s="338"/>
      <c r="O132" s="338"/>
      <c r="P132" s="805"/>
      <c r="Q132" s="805"/>
      <c r="R132" s="370"/>
      <c r="S132" s="370"/>
      <c r="T132" s="370"/>
      <c r="U132" s="351"/>
      <c r="V132" s="358"/>
      <c r="W132" s="339"/>
      <c r="X132" s="339"/>
      <c r="Y132" s="358"/>
      <c r="Z132" s="358"/>
      <c r="AA132" s="358"/>
      <c r="AB132" s="371"/>
      <c r="AC132" s="372"/>
      <c r="AD132" s="372"/>
      <c r="AE132" s="372"/>
      <c r="AF132" s="372"/>
      <c r="AG132" s="372"/>
      <c r="AH132" s="372"/>
      <c r="AI132" s="372"/>
      <c r="AJ132" s="372"/>
      <c r="AK132" s="372"/>
    </row>
    <row r="133" spans="1:37" s="401" customFormat="1" ht="96.6" customHeight="1" x14ac:dyDescent="0.25">
      <c r="A133" s="368" t="str">
        <f>A131</f>
        <v>I.1.</v>
      </c>
      <c r="B133" s="336">
        <f>B131+1</f>
        <v>19</v>
      </c>
      <c r="C133" s="888" t="s">
        <v>613</v>
      </c>
      <c r="D133" s="888"/>
      <c r="E133" s="888"/>
      <c r="F133" s="888"/>
      <c r="G133" s="888"/>
      <c r="H133" s="888"/>
      <c r="I133" s="888"/>
      <c r="J133" s="888"/>
      <c r="K133" s="888"/>
      <c r="L133" s="888"/>
      <c r="M133" s="337" t="s">
        <v>136</v>
      </c>
      <c r="N133" s="892">
        <v>2</v>
      </c>
      <c r="O133" s="892"/>
      <c r="P133" s="894">
        <v>0</v>
      </c>
      <c r="Q133" s="894"/>
      <c r="R133" s="895">
        <f>N133*P133</f>
        <v>0</v>
      </c>
      <c r="S133" s="895"/>
      <c r="T133" s="895"/>
      <c r="U133" s="400"/>
    </row>
    <row r="134" spans="1:37" s="401" customFormat="1" ht="15" customHeight="1" x14ac:dyDescent="0.3">
      <c r="A134" s="373"/>
      <c r="B134" s="374"/>
      <c r="C134" s="348"/>
      <c r="D134" s="399"/>
      <c r="E134" s="399"/>
      <c r="F134" s="399"/>
      <c r="G134" s="399"/>
      <c r="H134" s="399"/>
      <c r="I134" s="399"/>
      <c r="J134" s="399"/>
      <c r="K134" s="399"/>
      <c r="L134" s="399"/>
      <c r="M134" s="337"/>
      <c r="N134" s="338"/>
      <c r="O134" s="338"/>
      <c r="P134" s="805"/>
      <c r="Q134" s="805"/>
      <c r="R134" s="370"/>
      <c r="S134" s="370"/>
      <c r="T134" s="370"/>
      <c r="V134" s="342"/>
    </row>
    <row r="135" spans="1:37" s="408" customFormat="1" ht="15" customHeight="1" x14ac:dyDescent="0.25">
      <c r="A135" s="402"/>
      <c r="B135" s="403"/>
      <c r="C135" s="404" t="s">
        <v>614</v>
      </c>
      <c r="D135" s="405"/>
      <c r="E135" s="405"/>
      <c r="F135" s="405"/>
      <c r="G135" s="405"/>
      <c r="H135" s="405"/>
      <c r="I135" s="405"/>
      <c r="J135" s="405"/>
      <c r="K135" s="405"/>
      <c r="L135" s="405"/>
      <c r="M135" s="406"/>
      <c r="N135" s="407"/>
      <c r="O135" s="407"/>
      <c r="P135" s="812"/>
      <c r="Q135" s="812"/>
      <c r="R135" s="900">
        <f>SUM(R9:T134)</f>
        <v>0</v>
      </c>
      <c r="S135" s="900"/>
      <c r="T135" s="900"/>
      <c r="V135" s="409"/>
      <c r="Y135" s="410"/>
    </row>
    <row r="136" spans="1:37" s="412" customFormat="1" ht="15.6" customHeight="1" x14ac:dyDescent="0.25">
      <c r="A136" s="335"/>
      <c r="B136" s="362"/>
      <c r="C136" s="371"/>
      <c r="D136" s="372"/>
      <c r="E136" s="372"/>
      <c r="F136" s="372"/>
      <c r="G136" s="372"/>
      <c r="H136" s="372"/>
      <c r="I136" s="372"/>
      <c r="J136" s="372"/>
      <c r="K136" s="372"/>
      <c r="L136" s="372"/>
      <c r="M136" s="411"/>
      <c r="N136" s="339"/>
      <c r="O136" s="339"/>
      <c r="P136" s="806"/>
      <c r="Q136" s="806"/>
      <c r="R136" s="340"/>
      <c r="S136" s="340"/>
      <c r="T136" s="340"/>
      <c r="V136" s="413"/>
    </row>
    <row r="137" spans="1:37" s="414" customFormat="1" ht="14.25" customHeight="1" x14ac:dyDescent="0.25">
      <c r="A137" s="328" t="s">
        <v>734</v>
      </c>
      <c r="B137" s="329"/>
      <c r="C137" s="328" t="s">
        <v>615</v>
      </c>
      <c r="D137" s="330"/>
      <c r="E137" s="330"/>
      <c r="F137" s="330"/>
      <c r="G137" s="330"/>
      <c r="H137" s="330"/>
      <c r="I137" s="330"/>
      <c r="J137" s="330"/>
      <c r="K137" s="330"/>
      <c r="L137" s="330"/>
      <c r="M137" s="330"/>
      <c r="N137" s="330"/>
      <c r="O137" s="330"/>
      <c r="P137" s="813"/>
      <c r="Q137" s="813"/>
      <c r="R137" s="884"/>
      <c r="S137" s="884"/>
      <c r="T137" s="884"/>
      <c r="V137" s="415"/>
    </row>
    <row r="138" spans="1:37" s="412" customFormat="1" ht="128.4" customHeight="1" x14ac:dyDescent="0.25">
      <c r="A138" s="368" t="str">
        <f>A137</f>
        <v>I.2.</v>
      </c>
      <c r="B138" s="336">
        <v>1</v>
      </c>
      <c r="C138" s="890" t="s">
        <v>616</v>
      </c>
      <c r="D138" s="890"/>
      <c r="E138" s="890"/>
      <c r="F138" s="890"/>
      <c r="G138" s="890"/>
      <c r="H138" s="890"/>
      <c r="I138" s="890"/>
      <c r="J138" s="890"/>
      <c r="K138" s="890"/>
      <c r="L138" s="890"/>
      <c r="M138" s="337" t="s">
        <v>5</v>
      </c>
      <c r="N138" s="901">
        <v>2</v>
      </c>
      <c r="O138" s="901"/>
      <c r="P138" s="902">
        <v>0</v>
      </c>
      <c r="Q138" s="902"/>
      <c r="R138" s="903">
        <f>N138*P138</f>
        <v>0</v>
      </c>
      <c r="S138" s="903"/>
      <c r="T138" s="903"/>
      <c r="V138" s="416"/>
    </row>
    <row r="139" spans="1:37" s="412" customFormat="1" ht="14.25" customHeight="1" x14ac:dyDescent="0.25">
      <c r="A139" s="335"/>
      <c r="B139" s="367"/>
      <c r="C139" s="379"/>
      <c r="D139" s="417"/>
      <c r="E139" s="417"/>
      <c r="F139" s="417"/>
      <c r="G139" s="417"/>
      <c r="H139" s="417"/>
      <c r="I139" s="417"/>
      <c r="J139" s="417"/>
      <c r="K139" s="417"/>
      <c r="L139" s="417"/>
      <c r="M139" s="418"/>
      <c r="N139" s="353"/>
      <c r="O139" s="353"/>
      <c r="P139" s="806"/>
      <c r="Q139" s="806"/>
      <c r="R139" s="340"/>
      <c r="S139" s="340"/>
      <c r="T139" s="340"/>
      <c r="V139" s="413"/>
    </row>
    <row r="140" spans="1:37" s="412" customFormat="1" ht="71.400000000000006" customHeight="1" x14ac:dyDescent="0.25">
      <c r="A140" s="368" t="str">
        <f>A138</f>
        <v>I.2.</v>
      </c>
      <c r="B140" s="336">
        <f>B138+1</f>
        <v>2</v>
      </c>
      <c r="C140" s="888" t="s">
        <v>617</v>
      </c>
      <c r="D140" s="888"/>
      <c r="E140" s="888"/>
      <c r="F140" s="888"/>
      <c r="G140" s="888"/>
      <c r="H140" s="888"/>
      <c r="I140" s="888"/>
      <c r="J140" s="888"/>
      <c r="K140" s="888"/>
      <c r="L140" s="888"/>
      <c r="M140" s="337" t="s">
        <v>5</v>
      </c>
      <c r="N140" s="892">
        <v>2</v>
      </c>
      <c r="O140" s="892"/>
      <c r="P140" s="894">
        <v>0</v>
      </c>
      <c r="Q140" s="894"/>
      <c r="R140" s="895">
        <f>N140*P140</f>
        <v>0</v>
      </c>
      <c r="S140" s="895"/>
      <c r="T140" s="895"/>
      <c r="V140" s="413"/>
    </row>
    <row r="141" spans="1:37" s="412" customFormat="1" ht="14.25" customHeight="1" x14ac:dyDescent="0.25">
      <c r="A141" s="368"/>
      <c r="B141" s="336"/>
      <c r="C141" s="365"/>
      <c r="D141" s="365"/>
      <c r="E141" s="365"/>
      <c r="F141" s="365"/>
      <c r="G141" s="365"/>
      <c r="H141" s="365"/>
      <c r="I141" s="365"/>
      <c r="J141" s="365"/>
      <c r="K141" s="365"/>
      <c r="L141" s="365"/>
      <c r="M141" s="375"/>
      <c r="N141" s="375"/>
      <c r="O141" s="375"/>
      <c r="P141" s="810"/>
      <c r="Q141" s="810"/>
      <c r="R141" s="391"/>
      <c r="S141" s="391"/>
      <c r="T141" s="419"/>
      <c r="V141" s="413"/>
    </row>
    <row r="142" spans="1:37" s="412" customFormat="1" ht="42" customHeight="1" x14ac:dyDescent="0.25">
      <c r="A142" s="368" t="str">
        <f>A140</f>
        <v>I.2.</v>
      </c>
      <c r="B142" s="336">
        <f>B140+1</f>
        <v>3</v>
      </c>
      <c r="C142" s="898" t="s">
        <v>618</v>
      </c>
      <c r="D142" s="898"/>
      <c r="E142" s="898"/>
      <c r="F142" s="898"/>
      <c r="G142" s="898"/>
      <c r="H142" s="898"/>
      <c r="I142" s="898"/>
      <c r="J142" s="898"/>
      <c r="K142" s="898"/>
      <c r="L142" s="898"/>
      <c r="M142" s="337" t="s">
        <v>5</v>
      </c>
      <c r="N142" s="892">
        <v>2</v>
      </c>
      <c r="O142" s="892"/>
      <c r="P142" s="894">
        <v>0</v>
      </c>
      <c r="Q142" s="894"/>
      <c r="R142" s="895">
        <f>N142*P142</f>
        <v>0</v>
      </c>
      <c r="S142" s="895"/>
      <c r="T142" s="895"/>
      <c r="V142" s="413"/>
    </row>
    <row r="143" spans="1:37" s="412" customFormat="1" ht="14.25" customHeight="1" x14ac:dyDescent="0.25">
      <c r="A143" s="368"/>
      <c r="B143" s="336"/>
      <c r="C143" s="365"/>
      <c r="D143" s="365"/>
      <c r="E143" s="365"/>
      <c r="F143" s="365"/>
      <c r="G143" s="365"/>
      <c r="H143" s="365"/>
      <c r="I143" s="365"/>
      <c r="J143" s="365"/>
      <c r="K143" s="365"/>
      <c r="L143" s="365"/>
      <c r="M143" s="375"/>
      <c r="N143" s="375"/>
      <c r="O143" s="375"/>
      <c r="P143" s="810"/>
      <c r="Q143" s="810"/>
      <c r="R143" s="391"/>
      <c r="S143" s="391"/>
      <c r="T143" s="419"/>
      <c r="V143" s="413"/>
    </row>
    <row r="144" spans="1:37" s="412" customFormat="1" ht="31.2" customHeight="1" x14ac:dyDescent="0.25">
      <c r="A144" s="368" t="str">
        <f>A142</f>
        <v>I.2.</v>
      </c>
      <c r="B144" s="336">
        <f>B142+1</f>
        <v>4</v>
      </c>
      <c r="C144" s="893" t="s">
        <v>619</v>
      </c>
      <c r="D144" s="893"/>
      <c r="E144" s="893"/>
      <c r="F144" s="893"/>
      <c r="G144" s="893"/>
      <c r="H144" s="893"/>
      <c r="I144" s="893"/>
      <c r="J144" s="893"/>
      <c r="K144" s="893"/>
      <c r="L144" s="893"/>
      <c r="M144" s="337" t="s">
        <v>136</v>
      </c>
      <c r="N144" s="892">
        <v>2</v>
      </c>
      <c r="O144" s="892"/>
      <c r="P144" s="894">
        <v>0</v>
      </c>
      <c r="Q144" s="894"/>
      <c r="R144" s="895">
        <f>N144*P144</f>
        <v>0</v>
      </c>
      <c r="S144" s="895"/>
      <c r="T144" s="895"/>
      <c r="V144" s="413"/>
    </row>
    <row r="145" spans="1:22" s="412" customFormat="1" ht="14.25" customHeight="1" x14ac:dyDescent="0.25">
      <c r="A145" s="368"/>
      <c r="B145" s="336"/>
      <c r="C145" s="365"/>
      <c r="D145" s="365"/>
      <c r="E145" s="365"/>
      <c r="F145" s="365"/>
      <c r="G145" s="365"/>
      <c r="H145" s="365"/>
      <c r="I145" s="365"/>
      <c r="J145" s="365"/>
      <c r="K145" s="365"/>
      <c r="L145" s="365"/>
      <c r="M145" s="375"/>
      <c r="N145" s="375"/>
      <c r="O145" s="375"/>
      <c r="P145" s="810"/>
      <c r="Q145" s="810"/>
      <c r="R145" s="391"/>
      <c r="S145" s="391"/>
      <c r="T145" s="419"/>
      <c r="V145" s="413"/>
    </row>
    <row r="146" spans="1:22" s="412" customFormat="1" ht="28.2" customHeight="1" x14ac:dyDescent="0.25">
      <c r="A146" s="368" t="str">
        <f>A144</f>
        <v>I.2.</v>
      </c>
      <c r="B146" s="336">
        <f>B144+1</f>
        <v>5</v>
      </c>
      <c r="C146" s="893" t="s">
        <v>620</v>
      </c>
      <c r="D146" s="893"/>
      <c r="E146" s="893"/>
      <c r="F146" s="893"/>
      <c r="G146" s="893"/>
      <c r="H146" s="893"/>
      <c r="I146" s="893"/>
      <c r="J146" s="893"/>
      <c r="K146" s="893"/>
      <c r="L146" s="893"/>
      <c r="M146" s="337" t="s">
        <v>136</v>
      </c>
      <c r="N146" s="892">
        <v>2</v>
      </c>
      <c r="O146" s="892"/>
      <c r="P146" s="894">
        <v>0</v>
      </c>
      <c r="Q146" s="894"/>
      <c r="R146" s="895">
        <f>N146*P146</f>
        <v>0</v>
      </c>
      <c r="S146" s="895"/>
      <c r="T146" s="895"/>
      <c r="V146" s="413"/>
    </row>
    <row r="147" spans="1:22" s="412" customFormat="1" ht="14.25" customHeight="1" x14ac:dyDescent="0.25">
      <c r="A147" s="368"/>
      <c r="B147" s="336"/>
      <c r="C147" s="365"/>
      <c r="D147" s="365"/>
      <c r="E147" s="365"/>
      <c r="F147" s="365"/>
      <c r="G147" s="365"/>
      <c r="H147" s="365"/>
      <c r="I147" s="365"/>
      <c r="J147" s="365"/>
      <c r="K147" s="365"/>
      <c r="L147" s="365"/>
      <c r="M147" s="375"/>
      <c r="N147" s="375"/>
      <c r="O147" s="375"/>
      <c r="P147" s="810"/>
      <c r="Q147" s="810"/>
      <c r="R147" s="391"/>
      <c r="S147" s="391"/>
      <c r="T147" s="419"/>
      <c r="V147" s="413"/>
    </row>
    <row r="148" spans="1:22" s="412" customFormat="1" ht="28.8" customHeight="1" x14ac:dyDescent="0.25">
      <c r="A148" s="368" t="str">
        <f>A146</f>
        <v>I.2.</v>
      </c>
      <c r="B148" s="336">
        <f>B146+1</f>
        <v>6</v>
      </c>
      <c r="C148" s="893" t="s">
        <v>621</v>
      </c>
      <c r="D148" s="893"/>
      <c r="E148" s="893"/>
      <c r="F148" s="893"/>
      <c r="G148" s="893"/>
      <c r="H148" s="893"/>
      <c r="I148" s="893"/>
      <c r="J148" s="893"/>
      <c r="K148" s="893"/>
      <c r="L148" s="893"/>
      <c r="M148" s="337" t="s">
        <v>136</v>
      </c>
      <c r="N148" s="892">
        <v>2</v>
      </c>
      <c r="O148" s="892"/>
      <c r="P148" s="894">
        <v>0</v>
      </c>
      <c r="Q148" s="894"/>
      <c r="R148" s="895">
        <f>N148*P148</f>
        <v>0</v>
      </c>
      <c r="S148" s="895"/>
      <c r="T148" s="895"/>
      <c r="V148" s="413"/>
    </row>
    <row r="149" spans="1:22" s="412" customFormat="1" ht="14.25" customHeight="1" x14ac:dyDescent="0.25">
      <c r="A149" s="368"/>
      <c r="B149" s="336"/>
      <c r="C149" s="365"/>
      <c r="D149" s="365"/>
      <c r="E149" s="365"/>
      <c r="F149" s="365"/>
      <c r="G149" s="365"/>
      <c r="H149" s="365"/>
      <c r="I149" s="365"/>
      <c r="J149" s="365"/>
      <c r="K149" s="365"/>
      <c r="L149" s="365"/>
      <c r="M149" s="375"/>
      <c r="N149" s="375"/>
      <c r="O149" s="375"/>
      <c r="P149" s="810"/>
      <c r="Q149" s="810"/>
      <c r="R149" s="391"/>
      <c r="S149" s="391"/>
      <c r="T149" s="419"/>
      <c r="V149" s="413"/>
    </row>
    <row r="150" spans="1:22" s="412" customFormat="1" ht="16.8" customHeight="1" x14ac:dyDescent="0.25">
      <c r="A150" s="368" t="str">
        <f>A148</f>
        <v>I.2.</v>
      </c>
      <c r="B150" s="336">
        <f>B148+1</f>
        <v>7</v>
      </c>
      <c r="C150" s="893" t="s">
        <v>596</v>
      </c>
      <c r="D150" s="893"/>
      <c r="E150" s="893"/>
      <c r="F150" s="893"/>
      <c r="G150" s="893"/>
      <c r="H150" s="893"/>
      <c r="I150" s="893"/>
      <c r="J150" s="893"/>
      <c r="K150" s="893"/>
      <c r="L150" s="893"/>
      <c r="M150" s="337" t="s">
        <v>136</v>
      </c>
      <c r="N150" s="892">
        <v>2</v>
      </c>
      <c r="O150" s="892"/>
      <c r="P150" s="894">
        <v>0</v>
      </c>
      <c r="Q150" s="894"/>
      <c r="R150" s="895">
        <f>N150*P150</f>
        <v>0</v>
      </c>
      <c r="S150" s="895"/>
      <c r="T150" s="895"/>
      <c r="V150" s="413"/>
    </row>
    <row r="151" spans="1:22" s="412" customFormat="1" ht="14.25" customHeight="1" x14ac:dyDescent="0.25">
      <c r="A151" s="368"/>
      <c r="B151" s="336"/>
      <c r="C151" s="365"/>
      <c r="D151" s="365"/>
      <c r="E151" s="365"/>
      <c r="F151" s="365"/>
      <c r="G151" s="365"/>
      <c r="H151" s="365"/>
      <c r="I151" s="365"/>
      <c r="J151" s="365"/>
      <c r="K151" s="365"/>
      <c r="L151" s="365"/>
      <c r="M151" s="375"/>
      <c r="N151" s="375"/>
      <c r="O151" s="375"/>
      <c r="P151" s="810"/>
      <c r="Q151" s="810"/>
      <c r="R151" s="391"/>
      <c r="S151" s="391"/>
      <c r="T151" s="419"/>
      <c r="V151" s="413"/>
    </row>
    <row r="152" spans="1:22" s="412" customFormat="1" ht="16.2" customHeight="1" x14ac:dyDescent="0.25">
      <c r="A152" s="368" t="str">
        <f>A150</f>
        <v>I.2.</v>
      </c>
      <c r="B152" s="336">
        <f>B150+1</f>
        <v>8</v>
      </c>
      <c r="C152" s="893" t="s">
        <v>622</v>
      </c>
      <c r="D152" s="893"/>
      <c r="E152" s="893"/>
      <c r="F152" s="893"/>
      <c r="G152" s="893"/>
      <c r="H152" s="893"/>
      <c r="I152" s="893"/>
      <c r="J152" s="893"/>
      <c r="K152" s="893"/>
      <c r="L152" s="893"/>
      <c r="M152" s="337" t="s">
        <v>136</v>
      </c>
      <c r="N152" s="892">
        <v>2</v>
      </c>
      <c r="O152" s="892"/>
      <c r="P152" s="894">
        <v>0</v>
      </c>
      <c r="Q152" s="894"/>
      <c r="R152" s="895">
        <f>N152*P152</f>
        <v>0</v>
      </c>
      <c r="S152" s="895"/>
      <c r="T152" s="895"/>
      <c r="V152" s="413"/>
    </row>
    <row r="153" spans="1:22" s="412" customFormat="1" ht="14.25" customHeight="1" x14ac:dyDescent="0.25">
      <c r="A153" s="368"/>
      <c r="B153" s="336"/>
      <c r="C153" s="365"/>
      <c r="D153" s="365"/>
      <c r="E153" s="365"/>
      <c r="F153" s="365"/>
      <c r="G153" s="365"/>
      <c r="H153" s="365"/>
      <c r="I153" s="365"/>
      <c r="J153" s="365"/>
      <c r="K153" s="365"/>
      <c r="L153" s="365"/>
      <c r="M153" s="375"/>
      <c r="N153" s="375"/>
      <c r="O153" s="375"/>
      <c r="P153" s="810"/>
      <c r="Q153" s="810"/>
      <c r="R153" s="391"/>
      <c r="S153" s="391"/>
      <c r="T153" s="419"/>
      <c r="V153" s="413"/>
    </row>
    <row r="154" spans="1:22" s="412" customFormat="1" ht="61.8" customHeight="1" x14ac:dyDescent="0.25">
      <c r="A154" s="368" t="str">
        <f>A152</f>
        <v>I.2.</v>
      </c>
      <c r="B154" s="336">
        <f>B152+1</f>
        <v>9</v>
      </c>
      <c r="C154" s="888" t="s">
        <v>623</v>
      </c>
      <c r="D154" s="888"/>
      <c r="E154" s="888"/>
      <c r="F154" s="888"/>
      <c r="G154" s="888"/>
      <c r="H154" s="888"/>
      <c r="I154" s="888"/>
      <c r="J154" s="888"/>
      <c r="K154" s="888"/>
      <c r="L154" s="888"/>
      <c r="M154" s="337" t="s">
        <v>5</v>
      </c>
      <c r="N154" s="892">
        <v>2</v>
      </c>
      <c r="O154" s="892"/>
      <c r="P154" s="894">
        <v>0</v>
      </c>
      <c r="Q154" s="894"/>
      <c r="R154" s="895">
        <f>N154*P154</f>
        <v>0</v>
      </c>
      <c r="S154" s="895"/>
      <c r="T154" s="895"/>
      <c r="V154" s="413"/>
    </row>
    <row r="155" spans="1:22" s="412" customFormat="1" ht="14.25" customHeight="1" x14ac:dyDescent="0.25">
      <c r="A155" s="368"/>
      <c r="B155" s="336"/>
      <c r="C155" s="348"/>
      <c r="D155" s="399"/>
      <c r="E155" s="399"/>
      <c r="F155" s="399"/>
      <c r="G155" s="399"/>
      <c r="H155" s="399"/>
      <c r="I155" s="399"/>
      <c r="J155" s="399"/>
      <c r="K155" s="399"/>
      <c r="L155" s="399"/>
      <c r="M155" s="337"/>
      <c r="N155" s="338"/>
      <c r="O155" s="338"/>
      <c r="P155" s="805"/>
      <c r="Q155" s="805"/>
      <c r="R155" s="370"/>
      <c r="S155" s="370"/>
      <c r="T155" s="370"/>
      <c r="V155" s="413"/>
    </row>
    <row r="156" spans="1:22" s="412" customFormat="1" ht="73.8" customHeight="1" x14ac:dyDescent="0.25">
      <c r="A156" s="368" t="str">
        <f>A154</f>
        <v>I.2.</v>
      </c>
      <c r="B156" s="336">
        <f>B154+1</f>
        <v>10</v>
      </c>
      <c r="C156" s="893" t="s">
        <v>624</v>
      </c>
      <c r="D156" s="893"/>
      <c r="E156" s="893"/>
      <c r="F156" s="893"/>
      <c r="G156" s="893"/>
      <c r="H156" s="893"/>
      <c r="I156" s="893"/>
      <c r="J156" s="893"/>
      <c r="K156" s="893"/>
      <c r="L156" s="893"/>
      <c r="M156" s="337" t="s">
        <v>5</v>
      </c>
      <c r="N156" s="892">
        <v>2</v>
      </c>
      <c r="O156" s="892"/>
      <c r="P156" s="894">
        <v>0</v>
      </c>
      <c r="Q156" s="894"/>
      <c r="R156" s="895">
        <f>N156*P156</f>
        <v>0</v>
      </c>
      <c r="S156" s="895"/>
      <c r="T156" s="895"/>
      <c r="V156" s="413"/>
    </row>
    <row r="157" spans="1:22" s="420" customFormat="1" ht="12" customHeight="1" x14ac:dyDescent="0.25">
      <c r="A157" s="368"/>
      <c r="B157" s="336"/>
      <c r="C157" s="348"/>
      <c r="D157" s="399"/>
      <c r="E157" s="399"/>
      <c r="F157" s="399"/>
      <c r="G157" s="399"/>
      <c r="H157" s="399"/>
      <c r="I157" s="399"/>
      <c r="J157" s="399"/>
      <c r="K157" s="399"/>
      <c r="L157" s="399"/>
      <c r="M157" s="337"/>
      <c r="N157" s="338"/>
      <c r="O157" s="338"/>
      <c r="P157" s="805"/>
      <c r="Q157" s="805"/>
      <c r="R157" s="370"/>
      <c r="S157" s="370"/>
      <c r="T157" s="370"/>
      <c r="V157" s="358"/>
    </row>
    <row r="158" spans="1:22" s="420" customFormat="1" ht="42.6" customHeight="1" x14ac:dyDescent="0.25">
      <c r="A158" s="368" t="str">
        <f>A156</f>
        <v>I.2.</v>
      </c>
      <c r="B158" s="336">
        <f>B156+1</f>
        <v>11</v>
      </c>
      <c r="C158" s="888" t="s">
        <v>625</v>
      </c>
      <c r="D158" s="888"/>
      <c r="E158" s="888"/>
      <c r="F158" s="888"/>
      <c r="G158" s="888"/>
      <c r="H158" s="888"/>
      <c r="I158" s="888"/>
      <c r="J158" s="888"/>
      <c r="K158" s="888"/>
      <c r="L158" s="888"/>
      <c r="M158" s="337" t="s">
        <v>5</v>
      </c>
      <c r="N158" s="892">
        <v>1</v>
      </c>
      <c r="O158" s="892"/>
      <c r="P158" s="894">
        <v>0</v>
      </c>
      <c r="Q158" s="894"/>
      <c r="R158" s="895">
        <f>N158*P158</f>
        <v>0</v>
      </c>
      <c r="S158" s="895"/>
      <c r="T158" s="895"/>
      <c r="V158" s="358"/>
    </row>
    <row r="159" spans="1:22" s="420" customFormat="1" ht="12" customHeight="1" x14ac:dyDescent="0.25">
      <c r="A159" s="368"/>
      <c r="B159" s="336"/>
      <c r="C159" s="348"/>
      <c r="D159" s="399"/>
      <c r="E159" s="399"/>
      <c r="F159" s="399"/>
      <c r="G159" s="399"/>
      <c r="H159" s="399"/>
      <c r="I159" s="399"/>
      <c r="J159" s="399"/>
      <c r="K159" s="399"/>
      <c r="L159" s="399"/>
      <c r="M159" s="337"/>
      <c r="N159" s="338"/>
      <c r="O159" s="338"/>
      <c r="P159" s="805"/>
      <c r="Q159" s="805"/>
      <c r="R159" s="370"/>
      <c r="S159" s="370"/>
      <c r="T159" s="370"/>
      <c r="V159" s="358"/>
    </row>
    <row r="160" spans="1:22" s="412" customFormat="1" ht="182.4" customHeight="1" x14ac:dyDescent="0.25">
      <c r="A160" s="368" t="str">
        <f>A158</f>
        <v>I.2.</v>
      </c>
      <c r="B160" s="336">
        <f>B158+1</f>
        <v>12</v>
      </c>
      <c r="C160" s="893" t="s">
        <v>626</v>
      </c>
      <c r="D160" s="893"/>
      <c r="E160" s="893"/>
      <c r="F160" s="893"/>
      <c r="G160" s="893"/>
      <c r="H160" s="893"/>
      <c r="I160" s="893"/>
      <c r="J160" s="893"/>
      <c r="K160" s="893"/>
      <c r="L160" s="893"/>
      <c r="M160" s="337" t="s">
        <v>5</v>
      </c>
      <c r="N160" s="892">
        <v>2</v>
      </c>
      <c r="O160" s="892"/>
      <c r="P160" s="894">
        <v>0</v>
      </c>
      <c r="Q160" s="894"/>
      <c r="R160" s="895">
        <f>N160*P160</f>
        <v>0</v>
      </c>
      <c r="S160" s="895"/>
      <c r="T160" s="895"/>
      <c r="U160" s="421"/>
      <c r="V160" s="413"/>
    </row>
    <row r="161" spans="1:29" s="347" customFormat="1" ht="15" customHeight="1" x14ac:dyDescent="0.25">
      <c r="A161" s="368"/>
      <c r="B161" s="336"/>
      <c r="C161" s="348"/>
      <c r="D161" s="399"/>
      <c r="E161" s="399"/>
      <c r="F161" s="399"/>
      <c r="G161" s="399"/>
      <c r="H161" s="399"/>
      <c r="I161" s="399"/>
      <c r="J161" s="399"/>
      <c r="K161" s="399"/>
      <c r="L161" s="399"/>
      <c r="M161" s="337"/>
      <c r="N161" s="338"/>
      <c r="O161" s="338"/>
      <c r="P161" s="805"/>
      <c r="Q161" s="805"/>
      <c r="R161" s="370"/>
      <c r="S161" s="370"/>
      <c r="T161" s="370"/>
      <c r="U161" s="351"/>
      <c r="V161" s="358"/>
      <c r="W161" s="358"/>
      <c r="X161" s="422"/>
      <c r="Y161" s="422"/>
      <c r="Z161" s="422"/>
      <c r="AA161" s="422"/>
      <c r="AB161" s="422"/>
      <c r="AC161" s="358"/>
    </row>
    <row r="162" spans="1:29" s="347" customFormat="1" ht="123" customHeight="1" x14ac:dyDescent="0.25">
      <c r="A162" s="368" t="str">
        <f>A160</f>
        <v>I.2.</v>
      </c>
      <c r="B162" s="336">
        <f>B160+1</f>
        <v>13</v>
      </c>
      <c r="C162" s="893" t="s">
        <v>627</v>
      </c>
      <c r="D162" s="893"/>
      <c r="E162" s="893"/>
      <c r="F162" s="893"/>
      <c r="G162" s="893"/>
      <c r="H162" s="893"/>
      <c r="I162" s="893"/>
      <c r="J162" s="893"/>
      <c r="K162" s="893"/>
      <c r="L162" s="893"/>
      <c r="M162" s="337"/>
      <c r="N162" s="892"/>
      <c r="O162" s="892"/>
      <c r="P162" s="894"/>
      <c r="Q162" s="894"/>
      <c r="R162" s="895"/>
      <c r="S162" s="895"/>
      <c r="T162" s="895"/>
      <c r="U162" s="351"/>
      <c r="V162" s="358"/>
      <c r="W162" s="358"/>
      <c r="X162" s="422"/>
      <c r="Y162" s="422"/>
      <c r="Z162" s="422"/>
      <c r="AA162" s="422"/>
      <c r="AB162" s="422"/>
      <c r="AC162" s="358"/>
    </row>
    <row r="163" spans="1:29" s="347" customFormat="1" ht="15" customHeight="1" x14ac:dyDescent="0.25">
      <c r="A163" s="368"/>
      <c r="B163" s="336"/>
      <c r="C163" s="888" t="s">
        <v>628</v>
      </c>
      <c r="D163" s="888"/>
      <c r="E163" s="888"/>
      <c r="F163" s="888"/>
      <c r="G163" s="888"/>
      <c r="H163" s="888"/>
      <c r="I163" s="888"/>
      <c r="J163" s="888"/>
      <c r="K163" s="888"/>
      <c r="L163" s="888"/>
      <c r="M163" s="337" t="s">
        <v>223</v>
      </c>
      <c r="N163" s="892">
        <v>160</v>
      </c>
      <c r="O163" s="892"/>
      <c r="P163" s="894">
        <v>0</v>
      </c>
      <c r="Q163" s="894"/>
      <c r="R163" s="895">
        <f>N163*P163</f>
        <v>0</v>
      </c>
      <c r="S163" s="895"/>
      <c r="T163" s="895"/>
      <c r="U163" s="351"/>
      <c r="V163" s="358"/>
      <c r="W163" s="358"/>
      <c r="X163" s="422"/>
      <c r="Y163" s="422"/>
      <c r="Z163" s="422"/>
      <c r="AA163" s="422"/>
      <c r="AB163" s="422"/>
      <c r="AC163" s="358"/>
    </row>
    <row r="164" spans="1:29" s="347" customFormat="1" ht="15" customHeight="1" x14ac:dyDescent="0.25">
      <c r="A164" s="368"/>
      <c r="B164" s="336"/>
      <c r="C164" s="888" t="s">
        <v>629</v>
      </c>
      <c r="D164" s="888"/>
      <c r="E164" s="888"/>
      <c r="F164" s="888"/>
      <c r="G164" s="888"/>
      <c r="H164" s="888"/>
      <c r="I164" s="888"/>
      <c r="J164" s="888"/>
      <c r="K164" s="888"/>
      <c r="L164" s="888"/>
      <c r="M164" s="337" t="s">
        <v>223</v>
      </c>
      <c r="N164" s="892">
        <v>80</v>
      </c>
      <c r="O164" s="892"/>
      <c r="P164" s="894">
        <v>0</v>
      </c>
      <c r="Q164" s="894"/>
      <c r="R164" s="895">
        <f>N164*P164</f>
        <v>0</v>
      </c>
      <c r="S164" s="895"/>
      <c r="T164" s="895"/>
      <c r="U164" s="351"/>
      <c r="V164" s="358"/>
      <c r="W164" s="358"/>
      <c r="X164" s="422"/>
      <c r="Y164" s="422"/>
      <c r="Z164" s="422"/>
      <c r="AA164" s="422"/>
      <c r="AB164" s="422"/>
      <c r="AC164" s="358"/>
    </row>
    <row r="165" spans="1:29" s="347" customFormat="1" ht="15" customHeight="1" x14ac:dyDescent="0.25">
      <c r="A165" s="368"/>
      <c r="B165" s="336"/>
      <c r="C165" s="888" t="s">
        <v>630</v>
      </c>
      <c r="D165" s="888"/>
      <c r="E165" s="888"/>
      <c r="F165" s="888"/>
      <c r="G165" s="888"/>
      <c r="H165" s="888"/>
      <c r="I165" s="888"/>
      <c r="J165" s="888"/>
      <c r="K165" s="888"/>
      <c r="L165" s="888"/>
      <c r="M165" s="337" t="s">
        <v>223</v>
      </c>
      <c r="N165" s="892">
        <v>90</v>
      </c>
      <c r="O165" s="892"/>
      <c r="P165" s="894">
        <v>0</v>
      </c>
      <c r="Q165" s="894"/>
      <c r="R165" s="895">
        <f>N165*P165</f>
        <v>0</v>
      </c>
      <c r="S165" s="895"/>
      <c r="T165" s="895"/>
      <c r="U165" s="351"/>
      <c r="V165" s="358"/>
      <c r="W165" s="358"/>
      <c r="X165" s="422"/>
      <c r="Y165" s="422"/>
      <c r="Z165" s="422"/>
      <c r="AA165" s="422"/>
      <c r="AB165" s="422"/>
      <c r="AC165" s="358"/>
    </row>
    <row r="166" spans="1:29" s="347" customFormat="1" ht="15" customHeight="1" x14ac:dyDescent="0.25">
      <c r="A166" s="368"/>
      <c r="B166" s="336"/>
      <c r="C166" s="348"/>
      <c r="D166" s="399"/>
      <c r="E166" s="399"/>
      <c r="F166" s="399"/>
      <c r="G166" s="814"/>
      <c r="H166" s="814"/>
      <c r="I166" s="814"/>
      <c r="J166" s="814"/>
      <c r="K166" s="814"/>
      <c r="L166" s="814"/>
      <c r="M166" s="814"/>
      <c r="N166" s="814"/>
      <c r="O166" s="814"/>
      <c r="P166" s="815"/>
      <c r="Q166" s="805"/>
      <c r="R166" s="370"/>
      <c r="S166" s="370"/>
      <c r="T166" s="370"/>
      <c r="U166" s="351"/>
      <c r="V166" s="358"/>
      <c r="W166" s="358"/>
      <c r="X166" s="422"/>
      <c r="Y166" s="422"/>
      <c r="Z166" s="422"/>
      <c r="AA166" s="422"/>
      <c r="AB166" s="422"/>
      <c r="AC166" s="358"/>
    </row>
    <row r="167" spans="1:29" s="347" customFormat="1" ht="105.6" customHeight="1" x14ac:dyDescent="0.25">
      <c r="A167" s="368" t="str">
        <f>A162</f>
        <v>I.2.</v>
      </c>
      <c r="B167" s="336">
        <f>B162+1</f>
        <v>14</v>
      </c>
      <c r="C167" s="893" t="s">
        <v>1038</v>
      </c>
      <c r="D167" s="893"/>
      <c r="E167" s="893"/>
      <c r="F167" s="893"/>
      <c r="G167" s="893"/>
      <c r="H167" s="893"/>
      <c r="I167" s="893"/>
      <c r="J167" s="893"/>
      <c r="K167" s="893"/>
      <c r="L167" s="893"/>
      <c r="M167" s="337" t="s">
        <v>136</v>
      </c>
      <c r="N167" s="892">
        <v>2</v>
      </c>
      <c r="O167" s="892"/>
      <c r="P167" s="894">
        <v>0</v>
      </c>
      <c r="Q167" s="894"/>
      <c r="R167" s="895">
        <f>N167*P167</f>
        <v>0</v>
      </c>
      <c r="S167" s="895"/>
      <c r="T167" s="895"/>
      <c r="U167" s="351"/>
      <c r="V167" s="358"/>
      <c r="W167" s="358"/>
      <c r="X167" s="422"/>
      <c r="Y167" s="422"/>
      <c r="Z167" s="422"/>
      <c r="AA167" s="422"/>
      <c r="AB167" s="422"/>
      <c r="AC167" s="358"/>
    </row>
    <row r="168" spans="1:29" s="347" customFormat="1" ht="15" customHeight="1" x14ac:dyDescent="0.25">
      <c r="A168" s="384"/>
      <c r="B168" s="384"/>
      <c r="C168" s="348"/>
      <c r="D168" s="348"/>
      <c r="E168" s="348"/>
      <c r="F168" s="348"/>
      <c r="G168" s="348"/>
      <c r="H168" s="348"/>
      <c r="I168" s="348"/>
      <c r="J168" s="348"/>
      <c r="K168" s="348"/>
      <c r="L168" s="348"/>
      <c r="M168" s="375"/>
      <c r="N168" s="375"/>
      <c r="O168" s="375"/>
      <c r="P168" s="810"/>
      <c r="Q168" s="810"/>
      <c r="R168" s="391"/>
      <c r="S168" s="391"/>
      <c r="T168" s="391"/>
      <c r="U168" s="351"/>
      <c r="V168" s="358"/>
      <c r="W168" s="358"/>
      <c r="X168" s="422"/>
      <c r="Y168" s="422"/>
      <c r="Z168" s="422"/>
      <c r="AA168" s="422"/>
      <c r="AB168" s="422"/>
      <c r="AC168" s="358"/>
    </row>
    <row r="169" spans="1:29" s="347" customFormat="1" ht="34.799999999999997" customHeight="1" x14ac:dyDescent="0.25">
      <c r="A169" s="335" t="str">
        <f>A167</f>
        <v>I.2.</v>
      </c>
      <c r="B169" s="362">
        <f>B167+1</f>
        <v>15</v>
      </c>
      <c r="C169" s="899" t="s">
        <v>631</v>
      </c>
      <c r="D169" s="888"/>
      <c r="E169" s="888"/>
      <c r="F169" s="888"/>
      <c r="G169" s="888"/>
      <c r="H169" s="888"/>
      <c r="I169" s="888"/>
      <c r="J169" s="888"/>
      <c r="K169" s="888"/>
      <c r="L169" s="888"/>
      <c r="M169" s="337" t="s">
        <v>136</v>
      </c>
      <c r="N169" s="892">
        <v>2</v>
      </c>
      <c r="O169" s="892"/>
      <c r="P169" s="894">
        <v>0</v>
      </c>
      <c r="Q169" s="894"/>
      <c r="R169" s="895">
        <f>N169*P169</f>
        <v>0</v>
      </c>
      <c r="S169" s="895"/>
      <c r="T169" s="895"/>
      <c r="U169" s="351"/>
      <c r="V169" s="358"/>
      <c r="W169" s="358"/>
      <c r="X169" s="422"/>
      <c r="Y169" s="422"/>
      <c r="Z169" s="422"/>
      <c r="AA169" s="422"/>
      <c r="AB169" s="422"/>
      <c r="AC169" s="358"/>
    </row>
    <row r="170" spans="1:29" s="347" customFormat="1" ht="15" customHeight="1" x14ac:dyDescent="0.25">
      <c r="A170" s="384"/>
      <c r="B170" s="384"/>
      <c r="C170" s="348"/>
      <c r="D170" s="348"/>
      <c r="E170" s="348"/>
      <c r="F170" s="348"/>
      <c r="G170" s="348"/>
      <c r="H170" s="348"/>
      <c r="I170" s="348"/>
      <c r="J170" s="348"/>
      <c r="K170" s="348"/>
      <c r="L170" s="348"/>
      <c r="M170" s="375"/>
      <c r="N170" s="375"/>
      <c r="O170" s="375"/>
      <c r="P170" s="810"/>
      <c r="Q170" s="810"/>
      <c r="R170" s="391"/>
      <c r="S170" s="391"/>
      <c r="T170" s="391"/>
      <c r="U170" s="351"/>
      <c r="V170" s="358"/>
      <c r="W170" s="358"/>
      <c r="X170" s="422"/>
      <c r="Y170" s="422"/>
      <c r="Z170" s="422"/>
      <c r="AA170" s="422"/>
      <c r="AB170" s="422"/>
      <c r="AC170" s="358"/>
    </row>
    <row r="171" spans="1:29" s="347" customFormat="1" ht="63.6" customHeight="1" x14ac:dyDescent="0.25">
      <c r="A171" s="368" t="str">
        <f>A169</f>
        <v>I.2.</v>
      </c>
      <c r="B171" s="336">
        <f>B169+1</f>
        <v>16</v>
      </c>
      <c r="C171" s="893" t="s">
        <v>608</v>
      </c>
      <c r="D171" s="893"/>
      <c r="E171" s="893"/>
      <c r="F171" s="893"/>
      <c r="G171" s="893"/>
      <c r="H171" s="893"/>
      <c r="I171" s="893"/>
      <c r="J171" s="893"/>
      <c r="K171" s="893"/>
      <c r="L171" s="893"/>
      <c r="M171" s="337" t="s">
        <v>136</v>
      </c>
      <c r="N171" s="892">
        <v>2</v>
      </c>
      <c r="O171" s="892"/>
      <c r="P171" s="894">
        <v>0</v>
      </c>
      <c r="Q171" s="894"/>
      <c r="R171" s="895">
        <f>N171*P171</f>
        <v>0</v>
      </c>
      <c r="S171" s="895"/>
      <c r="T171" s="895"/>
      <c r="U171" s="351"/>
      <c r="V171" s="358"/>
      <c r="W171" s="358"/>
      <c r="X171" s="422"/>
      <c r="Y171" s="422"/>
      <c r="Z171" s="422"/>
      <c r="AA171" s="422"/>
      <c r="AB171" s="422"/>
      <c r="AC171" s="358"/>
    </row>
    <row r="172" spans="1:29" s="347" customFormat="1" ht="15" customHeight="1" x14ac:dyDescent="0.25">
      <c r="A172" s="368"/>
      <c r="B172" s="336"/>
      <c r="C172" s="348"/>
      <c r="D172" s="399"/>
      <c r="E172" s="399"/>
      <c r="F172" s="399"/>
      <c r="G172" s="399"/>
      <c r="H172" s="399"/>
      <c r="I172" s="399"/>
      <c r="J172" s="399"/>
      <c r="K172" s="399"/>
      <c r="L172" s="399"/>
      <c r="M172" s="337"/>
      <c r="N172" s="338"/>
      <c r="O172" s="338"/>
      <c r="P172" s="805"/>
      <c r="Q172" s="805"/>
      <c r="R172" s="370"/>
      <c r="S172" s="370"/>
      <c r="T172" s="370"/>
      <c r="U172" s="351"/>
      <c r="V172" s="358"/>
      <c r="W172" s="358"/>
      <c r="X172" s="422"/>
      <c r="Y172" s="422"/>
      <c r="Z172" s="422"/>
      <c r="AA172" s="422"/>
      <c r="AB172" s="422"/>
      <c r="AC172" s="358"/>
    </row>
    <row r="173" spans="1:29" s="347" customFormat="1" ht="32.4" customHeight="1" x14ac:dyDescent="0.25">
      <c r="A173" s="368" t="str">
        <f>A171</f>
        <v>I.2.</v>
      </c>
      <c r="B173" s="336">
        <f>B171+1</f>
        <v>17</v>
      </c>
      <c r="C173" s="893" t="s">
        <v>632</v>
      </c>
      <c r="D173" s="893"/>
      <c r="E173" s="893"/>
      <c r="F173" s="893"/>
      <c r="G173" s="893"/>
      <c r="H173" s="893"/>
      <c r="I173" s="893"/>
      <c r="J173" s="893"/>
      <c r="K173" s="893"/>
      <c r="L173" s="893"/>
      <c r="M173" s="337" t="s">
        <v>136</v>
      </c>
      <c r="N173" s="892">
        <v>2</v>
      </c>
      <c r="O173" s="892"/>
      <c r="P173" s="894">
        <v>0</v>
      </c>
      <c r="Q173" s="894"/>
      <c r="R173" s="895">
        <f>N173*P173</f>
        <v>0</v>
      </c>
      <c r="S173" s="895"/>
      <c r="T173" s="895"/>
      <c r="U173" s="351"/>
      <c r="V173" s="358"/>
      <c r="W173" s="358"/>
      <c r="X173" s="422"/>
      <c r="Y173" s="422"/>
      <c r="Z173" s="422"/>
      <c r="AA173" s="422"/>
      <c r="AB173" s="422"/>
      <c r="AC173" s="358"/>
    </row>
    <row r="174" spans="1:29" s="347" customFormat="1" ht="15" customHeight="1" x14ac:dyDescent="0.25">
      <c r="A174" s="368"/>
      <c r="B174" s="336"/>
      <c r="C174" s="888"/>
      <c r="D174" s="888"/>
      <c r="E174" s="888"/>
      <c r="F174" s="888"/>
      <c r="G174" s="888"/>
      <c r="H174" s="888"/>
      <c r="I174" s="888"/>
      <c r="J174" s="888"/>
      <c r="K174" s="888"/>
      <c r="L174" s="888"/>
      <c r="M174" s="375"/>
      <c r="N174" s="375"/>
      <c r="O174" s="375"/>
      <c r="P174" s="810"/>
      <c r="Q174" s="810"/>
      <c r="R174" s="391"/>
      <c r="S174" s="391"/>
      <c r="T174" s="391"/>
      <c r="U174" s="351"/>
      <c r="V174" s="358"/>
      <c r="W174" s="358"/>
      <c r="X174" s="422"/>
      <c r="Y174" s="422"/>
      <c r="Z174" s="422"/>
      <c r="AA174" s="422"/>
      <c r="AB174" s="422"/>
      <c r="AC174" s="358"/>
    </row>
    <row r="175" spans="1:29" s="347" customFormat="1" ht="15" customHeight="1" x14ac:dyDescent="0.25">
      <c r="A175" s="423"/>
      <c r="B175" s="424"/>
      <c r="C175" s="404" t="s">
        <v>633</v>
      </c>
      <c r="D175" s="425"/>
      <c r="E175" s="425"/>
      <c r="F175" s="425"/>
      <c r="G175" s="425"/>
      <c r="H175" s="425"/>
      <c r="I175" s="425"/>
      <c r="J175" s="425"/>
      <c r="K175" s="425"/>
      <c r="L175" s="425"/>
      <c r="M175" s="426"/>
      <c r="N175" s="427"/>
      <c r="O175" s="427"/>
      <c r="P175" s="816"/>
      <c r="Q175" s="816"/>
      <c r="R175" s="918">
        <f>SUM(R138:T174)</f>
        <v>0</v>
      </c>
      <c r="S175" s="918"/>
      <c r="T175" s="918"/>
      <c r="U175" s="351"/>
      <c r="V175" s="358"/>
      <c r="W175" s="358"/>
      <c r="X175" s="422"/>
      <c r="Y175" s="422"/>
      <c r="Z175" s="422"/>
      <c r="AA175" s="422"/>
      <c r="AB175" s="422"/>
      <c r="AC175" s="358"/>
    </row>
    <row r="176" spans="1:29" s="347" customFormat="1" ht="15" customHeight="1" x14ac:dyDescent="0.25">
      <c r="A176" s="369"/>
      <c r="B176" s="344"/>
      <c r="C176" s="428"/>
      <c r="D176" s="428"/>
      <c r="E176" s="428"/>
      <c r="F176" s="428"/>
      <c r="G176" s="428"/>
      <c r="H176" s="428"/>
      <c r="I176" s="428"/>
      <c r="J176" s="428"/>
      <c r="K176" s="428"/>
      <c r="L176" s="428"/>
      <c r="M176" s="337"/>
      <c r="N176" s="338"/>
      <c r="O176" s="338"/>
      <c r="P176" s="805"/>
      <c r="Q176" s="805"/>
      <c r="R176" s="370"/>
      <c r="S176" s="370"/>
      <c r="T176" s="370"/>
      <c r="U176" s="351"/>
      <c r="V176" s="358"/>
      <c r="W176" s="358"/>
      <c r="X176" s="422"/>
      <c r="Y176" s="422"/>
      <c r="Z176" s="422"/>
      <c r="AA176" s="422"/>
      <c r="AB176" s="422"/>
      <c r="AC176" s="358"/>
    </row>
    <row r="177" spans="1:29" s="347" customFormat="1" ht="14.4" customHeight="1" x14ac:dyDescent="0.25">
      <c r="A177" s="328" t="s">
        <v>736</v>
      </c>
      <c r="B177" s="329"/>
      <c r="C177" s="328" t="s">
        <v>634</v>
      </c>
      <c r="D177" s="330"/>
      <c r="E177" s="330"/>
      <c r="F177" s="330"/>
      <c r="G177" s="330"/>
      <c r="H177" s="330"/>
      <c r="I177" s="330"/>
      <c r="J177" s="330"/>
      <c r="K177" s="330"/>
      <c r="L177" s="330"/>
      <c r="M177" s="330"/>
      <c r="N177" s="330"/>
      <c r="O177" s="330"/>
      <c r="P177" s="813"/>
      <c r="Q177" s="813"/>
      <c r="R177" s="884"/>
      <c r="S177" s="884"/>
      <c r="T177" s="884"/>
      <c r="U177" s="351"/>
      <c r="V177" s="358"/>
      <c r="W177" s="358"/>
      <c r="X177" s="422"/>
      <c r="Y177" s="422"/>
      <c r="Z177" s="422"/>
      <c r="AA177" s="422"/>
      <c r="AB177" s="422"/>
      <c r="AC177" s="358"/>
    </row>
    <row r="178" spans="1:29" s="347" customFormat="1" ht="16.2" customHeight="1" x14ac:dyDescent="0.25">
      <c r="A178" s="429" t="str">
        <f>A177</f>
        <v>I.3.</v>
      </c>
      <c r="B178" s="336">
        <v>1</v>
      </c>
      <c r="C178" s="919" t="s">
        <v>635</v>
      </c>
      <c r="D178" s="919"/>
      <c r="E178" s="919"/>
      <c r="F178" s="919"/>
      <c r="G178" s="919"/>
      <c r="H178" s="919"/>
      <c r="I178" s="919"/>
      <c r="J178" s="919"/>
      <c r="K178" s="919"/>
      <c r="L178" s="919"/>
      <c r="M178" s="337"/>
      <c r="N178" s="901"/>
      <c r="O178" s="901"/>
      <c r="P178" s="902"/>
      <c r="Q178" s="902"/>
      <c r="R178" s="903"/>
      <c r="S178" s="903"/>
      <c r="T178" s="903"/>
      <c r="U178" s="351"/>
      <c r="V178" s="358"/>
      <c r="W178" s="358"/>
      <c r="X178" s="422"/>
      <c r="Y178" s="422"/>
      <c r="Z178" s="422"/>
      <c r="AA178" s="422"/>
      <c r="AB178" s="422"/>
      <c r="AC178" s="358"/>
    </row>
    <row r="179" spans="1:29" s="347" customFormat="1" ht="15" customHeight="1" x14ac:dyDescent="0.25">
      <c r="A179" s="429"/>
      <c r="B179" s="430"/>
      <c r="C179" s="888" t="s">
        <v>636</v>
      </c>
      <c r="D179" s="888"/>
      <c r="E179" s="888"/>
      <c r="F179" s="888"/>
      <c r="G179" s="888"/>
      <c r="H179" s="888"/>
      <c r="I179" s="888"/>
      <c r="J179" s="888"/>
      <c r="K179" s="888"/>
      <c r="L179" s="888"/>
      <c r="M179" s="337"/>
      <c r="N179" s="338"/>
      <c r="O179" s="338"/>
      <c r="P179" s="805"/>
      <c r="Q179" s="805"/>
      <c r="R179" s="370"/>
      <c r="S179" s="370"/>
      <c r="T179" s="370"/>
      <c r="U179" s="351"/>
      <c r="V179" s="358"/>
      <c r="W179" s="358"/>
      <c r="X179" s="422"/>
      <c r="Y179" s="422"/>
      <c r="Z179" s="422"/>
      <c r="AA179" s="422"/>
      <c r="AB179" s="422"/>
      <c r="AC179" s="358"/>
    </row>
    <row r="180" spans="1:29" s="347" customFormat="1" ht="15" customHeight="1" x14ac:dyDescent="0.25">
      <c r="A180" s="429"/>
      <c r="B180" s="430"/>
      <c r="C180" s="888" t="s">
        <v>637</v>
      </c>
      <c r="D180" s="888"/>
      <c r="E180" s="888"/>
      <c r="F180" s="888"/>
      <c r="G180" s="888"/>
      <c r="H180" s="888"/>
      <c r="I180" s="888"/>
      <c r="J180" s="888"/>
      <c r="K180" s="888"/>
      <c r="L180" s="888"/>
      <c r="M180" s="337"/>
      <c r="N180" s="338"/>
      <c r="O180" s="338"/>
      <c r="P180" s="805"/>
      <c r="Q180" s="805"/>
      <c r="R180" s="370"/>
      <c r="S180" s="370"/>
      <c r="T180" s="370"/>
      <c r="U180" s="351"/>
      <c r="V180" s="358"/>
      <c r="W180" s="358"/>
      <c r="X180" s="422"/>
      <c r="Y180" s="422"/>
      <c r="Z180" s="422"/>
      <c r="AA180" s="422"/>
      <c r="AB180" s="422"/>
      <c r="AC180" s="358"/>
    </row>
    <row r="181" spans="1:29" s="347" customFormat="1" ht="15" customHeight="1" x14ac:dyDescent="0.25">
      <c r="A181" s="429"/>
      <c r="B181" s="430"/>
      <c r="C181" s="888" t="s">
        <v>638</v>
      </c>
      <c r="D181" s="888"/>
      <c r="E181" s="888"/>
      <c r="F181" s="888"/>
      <c r="G181" s="888"/>
      <c r="H181" s="888"/>
      <c r="I181" s="888"/>
      <c r="J181" s="888"/>
      <c r="K181" s="888"/>
      <c r="L181" s="888"/>
      <c r="M181" s="337"/>
      <c r="N181" s="338"/>
      <c r="O181" s="338"/>
      <c r="P181" s="805"/>
      <c r="Q181" s="805"/>
      <c r="R181" s="370"/>
      <c r="S181" s="370"/>
      <c r="T181" s="370"/>
      <c r="U181" s="351"/>
      <c r="V181" s="358"/>
      <c r="W181" s="358"/>
      <c r="X181" s="422"/>
      <c r="Y181" s="422"/>
      <c r="Z181" s="422"/>
      <c r="AA181" s="422"/>
      <c r="AB181" s="422"/>
      <c r="AC181" s="358"/>
    </row>
    <row r="182" spans="1:29" s="347" customFormat="1" ht="15" customHeight="1" x14ac:dyDescent="0.25">
      <c r="A182" s="429"/>
      <c r="B182" s="430"/>
      <c r="C182" s="888" t="s">
        <v>639</v>
      </c>
      <c r="D182" s="888"/>
      <c r="E182" s="888"/>
      <c r="F182" s="888"/>
      <c r="G182" s="888"/>
      <c r="H182" s="888"/>
      <c r="I182" s="888"/>
      <c r="J182" s="888"/>
      <c r="K182" s="888"/>
      <c r="L182" s="888"/>
      <c r="M182" s="337"/>
      <c r="N182" s="338"/>
      <c r="O182" s="338"/>
      <c r="P182" s="805"/>
      <c r="Q182" s="805"/>
      <c r="R182" s="370"/>
      <c r="S182" s="370"/>
      <c r="T182" s="370"/>
      <c r="U182" s="351"/>
      <c r="V182" s="358"/>
      <c r="W182" s="358"/>
      <c r="X182" s="422"/>
      <c r="Y182" s="422"/>
      <c r="Z182" s="422"/>
      <c r="AA182" s="422"/>
      <c r="AB182" s="422"/>
      <c r="AC182" s="358"/>
    </row>
    <row r="183" spans="1:29" s="347" customFormat="1" ht="15" customHeight="1" x14ac:dyDescent="0.25">
      <c r="A183" s="429"/>
      <c r="B183" s="430"/>
      <c r="C183" s="888" t="s">
        <v>640</v>
      </c>
      <c r="D183" s="888"/>
      <c r="E183" s="888"/>
      <c r="F183" s="888"/>
      <c r="G183" s="888"/>
      <c r="H183" s="888"/>
      <c r="I183" s="888"/>
      <c r="J183" s="888"/>
      <c r="K183" s="888"/>
      <c r="L183" s="888"/>
      <c r="M183" s="337"/>
      <c r="N183" s="338"/>
      <c r="O183" s="338"/>
      <c r="P183" s="805"/>
      <c r="Q183" s="805"/>
      <c r="R183" s="370"/>
      <c r="S183" s="370"/>
      <c r="T183" s="370"/>
      <c r="U183" s="351"/>
      <c r="V183" s="358"/>
      <c r="W183" s="358"/>
      <c r="X183" s="422"/>
      <c r="Y183" s="422"/>
      <c r="Z183" s="422"/>
      <c r="AA183" s="422"/>
      <c r="AB183" s="422"/>
      <c r="AC183" s="358"/>
    </row>
    <row r="184" spans="1:29" s="347" customFormat="1" ht="15" customHeight="1" x14ac:dyDescent="0.25">
      <c r="A184" s="429"/>
      <c r="B184" s="430"/>
      <c r="C184" s="888" t="s">
        <v>641</v>
      </c>
      <c r="D184" s="888"/>
      <c r="E184" s="888"/>
      <c r="F184" s="888"/>
      <c r="G184" s="888"/>
      <c r="H184" s="888"/>
      <c r="I184" s="888"/>
      <c r="J184" s="888"/>
      <c r="K184" s="888"/>
      <c r="L184" s="888"/>
      <c r="M184" s="337"/>
      <c r="N184" s="338"/>
      <c r="O184" s="338"/>
      <c r="P184" s="805"/>
      <c r="Q184" s="805"/>
      <c r="R184" s="370"/>
      <c r="S184" s="370"/>
      <c r="T184" s="370"/>
      <c r="U184" s="351"/>
      <c r="V184" s="358"/>
      <c r="W184" s="358"/>
      <c r="X184" s="422"/>
      <c r="Y184" s="422"/>
      <c r="Z184" s="422"/>
      <c r="AA184" s="422"/>
      <c r="AB184" s="422"/>
      <c r="AC184" s="358"/>
    </row>
    <row r="185" spans="1:29" s="347" customFormat="1" ht="15" customHeight="1" x14ac:dyDescent="0.25">
      <c r="A185" s="429"/>
      <c r="B185" s="430"/>
      <c r="C185" s="888" t="s">
        <v>642</v>
      </c>
      <c r="D185" s="888"/>
      <c r="E185" s="888"/>
      <c r="F185" s="888"/>
      <c r="G185" s="888"/>
      <c r="H185" s="888"/>
      <c r="I185" s="888"/>
      <c r="J185" s="888"/>
      <c r="K185" s="888"/>
      <c r="L185" s="888"/>
      <c r="M185" s="337"/>
      <c r="N185" s="338"/>
      <c r="O185" s="338"/>
      <c r="P185" s="805"/>
      <c r="Q185" s="805"/>
      <c r="R185" s="370"/>
      <c r="S185" s="370"/>
      <c r="T185" s="370"/>
      <c r="U185" s="351"/>
      <c r="V185" s="358"/>
      <c r="W185" s="358"/>
      <c r="X185" s="422"/>
      <c r="Y185" s="422"/>
      <c r="Z185" s="422"/>
      <c r="AA185" s="422"/>
      <c r="AB185" s="422"/>
      <c r="AC185" s="358"/>
    </row>
    <row r="186" spans="1:29" s="347" customFormat="1" ht="15" customHeight="1" x14ac:dyDescent="0.25">
      <c r="A186" s="429"/>
      <c r="B186" s="430"/>
      <c r="C186" s="888" t="s">
        <v>643</v>
      </c>
      <c r="D186" s="888"/>
      <c r="E186" s="888"/>
      <c r="F186" s="888"/>
      <c r="G186" s="888"/>
      <c r="H186" s="888"/>
      <c r="I186" s="888"/>
      <c r="J186" s="888"/>
      <c r="K186" s="888"/>
      <c r="L186" s="888"/>
      <c r="M186" s="337"/>
      <c r="N186" s="338"/>
      <c r="O186" s="338"/>
      <c r="P186" s="805"/>
      <c r="Q186" s="805"/>
      <c r="R186" s="370"/>
      <c r="S186" s="370"/>
      <c r="T186" s="370"/>
      <c r="U186" s="351"/>
      <c r="V186" s="358"/>
      <c r="W186" s="358"/>
      <c r="X186" s="422"/>
      <c r="Y186" s="422"/>
      <c r="Z186" s="422"/>
      <c r="AA186" s="422"/>
      <c r="AB186" s="422"/>
      <c r="AC186" s="358"/>
    </row>
    <row r="187" spans="1:29" s="347" customFormat="1" ht="15" customHeight="1" x14ac:dyDescent="0.25">
      <c r="A187" s="429"/>
      <c r="B187" s="430"/>
      <c r="C187" s="888" t="s">
        <v>644</v>
      </c>
      <c r="D187" s="888"/>
      <c r="E187" s="888"/>
      <c r="F187" s="888"/>
      <c r="G187" s="888"/>
      <c r="H187" s="888"/>
      <c r="I187" s="888"/>
      <c r="J187" s="888"/>
      <c r="K187" s="888"/>
      <c r="L187" s="888"/>
      <c r="M187" s="337"/>
      <c r="N187" s="338"/>
      <c r="O187" s="338"/>
      <c r="P187" s="805"/>
      <c r="Q187" s="805"/>
      <c r="R187" s="370"/>
      <c r="S187" s="370"/>
      <c r="T187" s="370"/>
      <c r="U187" s="351"/>
      <c r="V187" s="358"/>
      <c r="W187" s="358"/>
      <c r="X187" s="422"/>
      <c r="Y187" s="422"/>
      <c r="Z187" s="422"/>
      <c r="AA187" s="422"/>
      <c r="AB187" s="422"/>
      <c r="AC187" s="358"/>
    </row>
    <row r="188" spans="1:29" s="347" customFormat="1" ht="15" customHeight="1" x14ac:dyDescent="0.25">
      <c r="A188" s="429"/>
      <c r="B188" s="430"/>
      <c r="C188" s="888" t="s">
        <v>645</v>
      </c>
      <c r="D188" s="888"/>
      <c r="E188" s="888"/>
      <c r="F188" s="888"/>
      <c r="G188" s="888"/>
      <c r="H188" s="888"/>
      <c r="I188" s="888"/>
      <c r="J188" s="888"/>
      <c r="K188" s="888"/>
      <c r="L188" s="888"/>
      <c r="M188" s="337"/>
      <c r="N188" s="338"/>
      <c r="O188" s="338"/>
      <c r="P188" s="805"/>
      <c r="Q188" s="805"/>
      <c r="R188" s="370"/>
      <c r="S188" s="370"/>
      <c r="T188" s="370"/>
      <c r="U188" s="351"/>
      <c r="V188" s="358"/>
      <c r="W188" s="358"/>
      <c r="X188" s="422"/>
      <c r="Y188" s="422"/>
      <c r="Z188" s="422"/>
      <c r="AA188" s="422"/>
      <c r="AB188" s="422"/>
      <c r="AC188" s="358"/>
    </row>
    <row r="189" spans="1:29" s="347" customFormat="1" ht="15" customHeight="1" x14ac:dyDescent="0.25">
      <c r="A189" s="429"/>
      <c r="B189" s="430"/>
      <c r="C189" s="888" t="s">
        <v>646</v>
      </c>
      <c r="D189" s="888"/>
      <c r="E189" s="888"/>
      <c r="F189" s="888"/>
      <c r="G189" s="888"/>
      <c r="H189" s="888"/>
      <c r="I189" s="888"/>
      <c r="J189" s="888"/>
      <c r="K189" s="888"/>
      <c r="L189" s="888"/>
      <c r="M189" s="337"/>
      <c r="N189" s="338"/>
      <c r="O189" s="338"/>
      <c r="P189" s="805"/>
      <c r="Q189" s="805"/>
      <c r="R189" s="370"/>
      <c r="S189" s="370"/>
      <c r="T189" s="370"/>
      <c r="U189" s="351"/>
      <c r="V189" s="358"/>
      <c r="W189" s="358"/>
      <c r="X189" s="422"/>
      <c r="Y189" s="422"/>
      <c r="Z189" s="422"/>
      <c r="AA189" s="422"/>
      <c r="AB189" s="422"/>
      <c r="AC189" s="358"/>
    </row>
    <row r="190" spans="1:29" s="347" customFormat="1" ht="15" customHeight="1" x14ac:dyDescent="0.25">
      <c r="A190" s="429"/>
      <c r="B190" s="430"/>
      <c r="C190" s="888" t="s">
        <v>647</v>
      </c>
      <c r="D190" s="888"/>
      <c r="E190" s="888"/>
      <c r="F190" s="888"/>
      <c r="G190" s="888"/>
      <c r="H190" s="888"/>
      <c r="I190" s="888"/>
      <c r="J190" s="888"/>
      <c r="K190" s="888"/>
      <c r="L190" s="888"/>
      <c r="M190" s="337"/>
      <c r="N190" s="338"/>
      <c r="O190" s="338"/>
      <c r="P190" s="805"/>
      <c r="Q190" s="805"/>
      <c r="R190" s="370"/>
      <c r="S190" s="370"/>
      <c r="T190" s="370"/>
      <c r="U190" s="351"/>
      <c r="V190" s="358"/>
      <c r="W190" s="358"/>
      <c r="X190" s="422"/>
      <c r="Y190" s="422"/>
      <c r="Z190" s="422"/>
      <c r="AA190" s="422"/>
      <c r="AB190" s="422"/>
      <c r="AC190" s="358"/>
    </row>
    <row r="191" spans="1:29" s="347" customFormat="1" ht="15" customHeight="1" x14ac:dyDescent="0.25">
      <c r="A191" s="429"/>
      <c r="B191" s="430"/>
      <c r="C191" s="888" t="s">
        <v>648</v>
      </c>
      <c r="D191" s="888"/>
      <c r="E191" s="888"/>
      <c r="F191" s="888"/>
      <c r="G191" s="888"/>
      <c r="H191" s="888"/>
      <c r="I191" s="888"/>
      <c r="J191" s="888"/>
      <c r="K191" s="888"/>
      <c r="L191" s="888"/>
      <c r="M191" s="375"/>
      <c r="N191" s="375"/>
      <c r="O191" s="375"/>
      <c r="P191" s="810"/>
      <c r="Q191" s="810"/>
      <c r="R191" s="391"/>
      <c r="S191" s="391"/>
      <c r="T191" s="391"/>
      <c r="U191" s="351"/>
      <c r="V191" s="358"/>
      <c r="W191" s="358"/>
      <c r="X191" s="422"/>
      <c r="Y191" s="422"/>
      <c r="Z191" s="422"/>
      <c r="AA191" s="422"/>
      <c r="AB191" s="422"/>
      <c r="AC191" s="358"/>
    </row>
    <row r="192" spans="1:29" s="347" customFormat="1" ht="107.4" customHeight="1" x14ac:dyDescent="0.25">
      <c r="A192" s="429"/>
      <c r="B192" s="430"/>
      <c r="C192" s="888" t="s">
        <v>649</v>
      </c>
      <c r="D192" s="888"/>
      <c r="E192" s="888"/>
      <c r="F192" s="888"/>
      <c r="G192" s="888"/>
      <c r="H192" s="888"/>
      <c r="I192" s="888"/>
      <c r="J192" s="888"/>
      <c r="K192" s="888"/>
      <c r="L192" s="888"/>
      <c r="M192" s="337" t="s">
        <v>5</v>
      </c>
      <c r="N192" s="892">
        <v>12</v>
      </c>
      <c r="O192" s="892"/>
      <c r="P192" s="894">
        <v>0</v>
      </c>
      <c r="Q192" s="894"/>
      <c r="R192" s="895">
        <f>N192*P192</f>
        <v>0</v>
      </c>
      <c r="S192" s="895"/>
      <c r="T192" s="895"/>
      <c r="U192" s="351"/>
      <c r="V192" s="358"/>
      <c r="W192" s="358"/>
      <c r="X192" s="422"/>
      <c r="Y192" s="422"/>
      <c r="Z192" s="422"/>
      <c r="AA192" s="422"/>
      <c r="AB192" s="422"/>
      <c r="AC192" s="358"/>
    </row>
    <row r="193" spans="1:29" s="347" customFormat="1" ht="15" customHeight="1" x14ac:dyDescent="0.25">
      <c r="A193" s="429"/>
      <c r="B193" s="430"/>
      <c r="C193" s="428"/>
      <c r="D193" s="428"/>
      <c r="E193" s="428"/>
      <c r="F193" s="428"/>
      <c r="G193" s="428"/>
      <c r="H193" s="428"/>
      <c r="I193" s="428"/>
      <c r="J193" s="428"/>
      <c r="K193" s="428"/>
      <c r="L193" s="428"/>
      <c r="M193" s="337"/>
      <c r="N193" s="338"/>
      <c r="O193" s="338"/>
      <c r="P193" s="805"/>
      <c r="Q193" s="805"/>
      <c r="R193" s="370"/>
      <c r="S193" s="370"/>
      <c r="T193" s="370"/>
      <c r="U193" s="351"/>
      <c r="V193" s="358"/>
      <c r="W193" s="358"/>
      <c r="X193" s="422"/>
      <c r="Y193" s="422"/>
      <c r="Z193" s="422"/>
      <c r="AA193" s="422"/>
      <c r="AB193" s="422"/>
      <c r="AC193" s="358"/>
    </row>
    <row r="194" spans="1:29" s="347" customFormat="1" ht="19.8" customHeight="1" x14ac:dyDescent="0.25">
      <c r="A194" s="429" t="str">
        <f>A178</f>
        <v>I.3.</v>
      </c>
      <c r="B194" s="336">
        <f>B178+1</f>
        <v>2</v>
      </c>
      <c r="C194" s="893" t="s">
        <v>650</v>
      </c>
      <c r="D194" s="893"/>
      <c r="E194" s="893"/>
      <c r="F194" s="893"/>
      <c r="G194" s="893"/>
      <c r="H194" s="893"/>
      <c r="I194" s="893"/>
      <c r="J194" s="893"/>
      <c r="K194" s="893"/>
      <c r="L194" s="893"/>
      <c r="M194" s="337"/>
      <c r="N194" s="892"/>
      <c r="O194" s="892"/>
      <c r="P194" s="894"/>
      <c r="Q194" s="894"/>
      <c r="R194" s="895"/>
      <c r="S194" s="895"/>
      <c r="T194" s="895"/>
      <c r="U194" s="351"/>
      <c r="V194" s="358"/>
      <c r="W194" s="358"/>
      <c r="X194" s="422"/>
      <c r="Y194" s="422"/>
      <c r="Z194" s="422"/>
      <c r="AA194" s="422"/>
      <c r="AB194" s="422"/>
      <c r="AC194" s="358"/>
    </row>
    <row r="195" spans="1:29" s="347" customFormat="1" ht="15" customHeight="1" x14ac:dyDescent="0.25">
      <c r="A195" s="429"/>
      <c r="B195" s="430"/>
      <c r="C195" s="888" t="s">
        <v>651</v>
      </c>
      <c r="D195" s="888"/>
      <c r="E195" s="888"/>
      <c r="F195" s="888"/>
      <c r="G195" s="888"/>
      <c r="H195" s="888"/>
      <c r="I195" s="888"/>
      <c r="J195" s="888"/>
      <c r="K195" s="888"/>
      <c r="L195" s="888"/>
      <c r="M195" s="337"/>
      <c r="N195" s="338"/>
      <c r="O195" s="338"/>
      <c r="P195" s="805"/>
      <c r="Q195" s="805"/>
      <c r="R195" s="370"/>
      <c r="S195" s="370"/>
      <c r="T195" s="370"/>
      <c r="U195" s="351"/>
      <c r="V195" s="358"/>
      <c r="W195" s="358"/>
      <c r="X195" s="422"/>
      <c r="Y195" s="422"/>
      <c r="Z195" s="422"/>
      <c r="AA195" s="422"/>
      <c r="AB195" s="422"/>
      <c r="AC195" s="358"/>
    </row>
    <row r="196" spans="1:29" s="347" customFormat="1" ht="15" customHeight="1" x14ac:dyDescent="0.25">
      <c r="A196" s="429"/>
      <c r="B196" s="430"/>
      <c r="C196" s="888" t="s">
        <v>652</v>
      </c>
      <c r="D196" s="888"/>
      <c r="E196" s="888"/>
      <c r="F196" s="888"/>
      <c r="G196" s="888"/>
      <c r="H196" s="888"/>
      <c r="I196" s="888"/>
      <c r="J196" s="888"/>
      <c r="K196" s="888"/>
      <c r="L196" s="888"/>
      <c r="M196" s="337"/>
      <c r="N196" s="338"/>
      <c r="O196" s="338"/>
      <c r="P196" s="805"/>
      <c r="Q196" s="805"/>
      <c r="R196" s="370"/>
      <c r="S196" s="370"/>
      <c r="T196" s="370"/>
      <c r="U196" s="351"/>
      <c r="V196" s="358"/>
      <c r="W196" s="358"/>
      <c r="X196" s="422"/>
      <c r="Y196" s="422"/>
      <c r="Z196" s="422"/>
      <c r="AA196" s="422"/>
      <c r="AB196" s="422"/>
      <c r="AC196" s="358"/>
    </row>
    <row r="197" spans="1:29" s="347" customFormat="1" ht="15" customHeight="1" x14ac:dyDescent="0.25">
      <c r="A197" s="429"/>
      <c r="B197" s="430"/>
      <c r="C197" s="888" t="s">
        <v>653</v>
      </c>
      <c r="D197" s="888"/>
      <c r="E197" s="888"/>
      <c r="F197" s="888"/>
      <c r="G197" s="888"/>
      <c r="H197" s="888"/>
      <c r="I197" s="888"/>
      <c r="J197" s="888"/>
      <c r="K197" s="888"/>
      <c r="L197" s="888"/>
      <c r="M197" s="337"/>
      <c r="N197" s="338"/>
      <c r="O197" s="338"/>
      <c r="P197" s="805"/>
      <c r="Q197" s="805"/>
      <c r="R197" s="370"/>
      <c r="S197" s="370"/>
      <c r="T197" s="370"/>
      <c r="U197" s="351"/>
      <c r="V197" s="358"/>
      <c r="W197" s="358"/>
      <c r="X197" s="422"/>
      <c r="Y197" s="422"/>
      <c r="Z197" s="422"/>
      <c r="AA197" s="422"/>
      <c r="AB197" s="422"/>
      <c r="AC197" s="358"/>
    </row>
    <row r="198" spans="1:29" s="347" customFormat="1" ht="15" customHeight="1" x14ac:dyDescent="0.25">
      <c r="A198" s="429"/>
      <c r="B198" s="430"/>
      <c r="C198" s="888" t="s">
        <v>654</v>
      </c>
      <c r="D198" s="888"/>
      <c r="E198" s="888"/>
      <c r="F198" s="888"/>
      <c r="G198" s="888"/>
      <c r="H198" s="888"/>
      <c r="I198" s="888"/>
      <c r="J198" s="888"/>
      <c r="K198" s="888"/>
      <c r="L198" s="888"/>
      <c r="M198" s="337"/>
      <c r="N198" s="338"/>
      <c r="O198" s="338"/>
      <c r="P198" s="805"/>
      <c r="Q198" s="805"/>
      <c r="R198" s="370"/>
      <c r="S198" s="370"/>
      <c r="T198" s="370"/>
      <c r="U198" s="351"/>
      <c r="V198" s="358"/>
      <c r="W198" s="358"/>
      <c r="X198" s="422"/>
      <c r="Y198" s="422"/>
      <c r="Z198" s="422"/>
      <c r="AA198" s="422"/>
      <c r="AB198" s="422"/>
      <c r="AC198" s="358"/>
    </row>
    <row r="199" spans="1:29" s="347" customFormat="1" ht="15" customHeight="1" x14ac:dyDescent="0.25">
      <c r="A199" s="429"/>
      <c r="B199" s="430"/>
      <c r="C199" s="888" t="s">
        <v>655</v>
      </c>
      <c r="D199" s="888"/>
      <c r="E199" s="888"/>
      <c r="F199" s="888"/>
      <c r="G199" s="888"/>
      <c r="H199" s="888"/>
      <c r="I199" s="888"/>
      <c r="J199" s="888"/>
      <c r="K199" s="888"/>
      <c r="L199" s="888"/>
      <c r="M199" s="337"/>
      <c r="N199" s="338"/>
      <c r="O199" s="338"/>
      <c r="P199" s="805"/>
      <c r="Q199" s="805"/>
      <c r="R199" s="370"/>
      <c r="S199" s="370"/>
      <c r="T199" s="370"/>
      <c r="U199" s="351"/>
      <c r="V199" s="358"/>
      <c r="W199" s="358"/>
      <c r="X199" s="422"/>
      <c r="Y199" s="422"/>
      <c r="Z199" s="422"/>
      <c r="AA199" s="422"/>
      <c r="AB199" s="422"/>
      <c r="AC199" s="358"/>
    </row>
    <row r="200" spans="1:29" s="347" customFormat="1" ht="15" customHeight="1" x14ac:dyDescent="0.25">
      <c r="A200" s="429"/>
      <c r="B200" s="430"/>
      <c r="C200" s="888" t="s">
        <v>656</v>
      </c>
      <c r="D200" s="888"/>
      <c r="E200" s="888"/>
      <c r="F200" s="888"/>
      <c r="G200" s="888"/>
      <c r="H200" s="888"/>
      <c r="I200" s="888"/>
      <c r="J200" s="888"/>
      <c r="K200" s="888"/>
      <c r="L200" s="888"/>
      <c r="M200" s="337"/>
      <c r="N200" s="338"/>
      <c r="O200" s="338"/>
      <c r="P200" s="805"/>
      <c r="Q200" s="805"/>
      <c r="R200" s="370"/>
      <c r="S200" s="370"/>
      <c r="T200" s="370"/>
      <c r="U200" s="351"/>
      <c r="V200" s="358"/>
      <c r="W200" s="358"/>
      <c r="X200" s="422"/>
      <c r="Y200" s="422"/>
      <c r="Z200" s="422"/>
      <c r="AA200" s="422"/>
      <c r="AB200" s="422"/>
      <c r="AC200" s="358"/>
    </row>
    <row r="201" spans="1:29" s="347" customFormat="1" ht="15" customHeight="1" x14ac:dyDescent="0.25">
      <c r="A201" s="429"/>
      <c r="B201" s="430"/>
      <c r="C201" s="888" t="s">
        <v>657</v>
      </c>
      <c r="D201" s="888"/>
      <c r="E201" s="888"/>
      <c r="F201" s="888"/>
      <c r="G201" s="888"/>
      <c r="H201" s="888"/>
      <c r="I201" s="888"/>
      <c r="J201" s="888"/>
      <c r="K201" s="888"/>
      <c r="L201" s="888"/>
      <c r="M201" s="337"/>
      <c r="N201" s="338"/>
      <c r="O201" s="338"/>
      <c r="P201" s="805"/>
      <c r="Q201" s="805"/>
      <c r="R201" s="370"/>
      <c r="S201" s="370"/>
      <c r="T201" s="370"/>
      <c r="U201" s="351"/>
      <c r="V201" s="358"/>
      <c r="W201" s="358"/>
      <c r="X201" s="422"/>
      <c r="Y201" s="422"/>
      <c r="Z201" s="422"/>
      <c r="AA201" s="422"/>
      <c r="AB201" s="422"/>
      <c r="AC201" s="358"/>
    </row>
    <row r="202" spans="1:29" s="347" customFormat="1" ht="15" customHeight="1" x14ac:dyDescent="0.25">
      <c r="A202" s="429"/>
      <c r="B202" s="430"/>
      <c r="C202" s="888" t="s">
        <v>658</v>
      </c>
      <c r="D202" s="888"/>
      <c r="E202" s="888"/>
      <c r="F202" s="888"/>
      <c r="G202" s="888"/>
      <c r="H202" s="888"/>
      <c r="I202" s="888"/>
      <c r="J202" s="888"/>
      <c r="K202" s="888"/>
      <c r="L202" s="888"/>
      <c r="M202" s="337"/>
      <c r="N202" s="338"/>
      <c r="O202" s="338"/>
      <c r="P202" s="805"/>
      <c r="Q202" s="805"/>
      <c r="R202" s="370"/>
      <c r="S202" s="370"/>
      <c r="T202" s="370"/>
      <c r="U202" s="351"/>
      <c r="V202" s="358"/>
      <c r="W202" s="358"/>
      <c r="X202" s="422"/>
      <c r="Y202" s="422"/>
      <c r="Z202" s="422"/>
      <c r="AA202" s="422"/>
      <c r="AB202" s="422"/>
      <c r="AC202" s="358"/>
    </row>
    <row r="203" spans="1:29" s="347" customFormat="1" ht="15" customHeight="1" x14ac:dyDescent="0.25">
      <c r="A203" s="429"/>
      <c r="B203" s="430"/>
      <c r="C203" s="888" t="s">
        <v>659</v>
      </c>
      <c r="D203" s="888"/>
      <c r="E203" s="888"/>
      <c r="F203" s="888"/>
      <c r="G203" s="888"/>
      <c r="H203" s="888"/>
      <c r="I203" s="888"/>
      <c r="J203" s="888"/>
      <c r="K203" s="888"/>
      <c r="L203" s="888"/>
      <c r="M203" s="337"/>
      <c r="N203" s="338"/>
      <c r="O203" s="338"/>
      <c r="P203" s="805"/>
      <c r="Q203" s="805"/>
      <c r="R203" s="370"/>
      <c r="S203" s="370"/>
      <c r="T203" s="370"/>
      <c r="U203" s="351"/>
      <c r="V203" s="358"/>
      <c r="W203" s="358"/>
      <c r="X203" s="422"/>
      <c r="Y203" s="422"/>
      <c r="Z203" s="422"/>
      <c r="AA203" s="422"/>
      <c r="AB203" s="422"/>
      <c r="AC203" s="358"/>
    </row>
    <row r="204" spans="1:29" s="347" customFormat="1" ht="15" customHeight="1" x14ac:dyDescent="0.25">
      <c r="A204" s="429"/>
      <c r="B204" s="430"/>
      <c r="C204" s="888" t="s">
        <v>660</v>
      </c>
      <c r="D204" s="888"/>
      <c r="E204" s="888"/>
      <c r="F204" s="888"/>
      <c r="G204" s="888"/>
      <c r="H204" s="888"/>
      <c r="I204" s="888"/>
      <c r="J204" s="888"/>
      <c r="K204" s="888"/>
      <c r="L204" s="888"/>
      <c r="M204" s="337"/>
      <c r="N204" s="338"/>
      <c r="O204" s="338"/>
      <c r="P204" s="805"/>
      <c r="Q204" s="805"/>
      <c r="R204" s="370"/>
      <c r="S204" s="370"/>
      <c r="T204" s="370"/>
      <c r="U204" s="351"/>
      <c r="V204" s="358"/>
      <c r="W204" s="358"/>
      <c r="X204" s="422"/>
      <c r="Y204" s="422"/>
      <c r="Z204" s="422"/>
      <c r="AA204" s="422"/>
      <c r="AB204" s="422"/>
      <c r="AC204" s="358"/>
    </row>
    <row r="205" spans="1:29" s="347" customFormat="1" ht="15" customHeight="1" x14ac:dyDescent="0.25">
      <c r="A205" s="429"/>
      <c r="B205" s="430"/>
      <c r="C205" s="888" t="s">
        <v>661</v>
      </c>
      <c r="D205" s="888"/>
      <c r="E205" s="888"/>
      <c r="F205" s="888"/>
      <c r="G205" s="888"/>
      <c r="H205" s="888"/>
      <c r="I205" s="888"/>
      <c r="J205" s="888"/>
      <c r="K205" s="888"/>
      <c r="L205" s="888"/>
      <c r="M205" s="337"/>
      <c r="N205" s="338"/>
      <c r="O205" s="338"/>
      <c r="P205" s="805"/>
      <c r="Q205" s="805"/>
      <c r="R205" s="370"/>
      <c r="S205" s="370"/>
      <c r="T205" s="370"/>
      <c r="U205" s="351"/>
      <c r="V205" s="358"/>
      <c r="W205" s="358"/>
      <c r="X205" s="422"/>
      <c r="Y205" s="422"/>
      <c r="Z205" s="422"/>
      <c r="AA205" s="422"/>
      <c r="AB205" s="422"/>
      <c r="AC205" s="358"/>
    </row>
    <row r="206" spans="1:29" s="347" customFormat="1" ht="15" customHeight="1" x14ac:dyDescent="0.25">
      <c r="A206" s="429"/>
      <c r="B206" s="430"/>
      <c r="C206" s="888" t="s">
        <v>662</v>
      </c>
      <c r="D206" s="888"/>
      <c r="E206" s="888"/>
      <c r="F206" s="888"/>
      <c r="G206" s="888"/>
      <c r="H206" s="888"/>
      <c r="I206" s="888"/>
      <c r="J206" s="888"/>
      <c r="K206" s="888"/>
      <c r="L206" s="888"/>
      <c r="M206" s="337"/>
      <c r="N206" s="338"/>
      <c r="O206" s="338"/>
      <c r="P206" s="805"/>
      <c r="Q206" s="805"/>
      <c r="R206" s="370"/>
      <c r="S206" s="370"/>
      <c r="T206" s="370"/>
      <c r="U206" s="351"/>
      <c r="V206" s="358"/>
      <c r="W206" s="358"/>
      <c r="X206" s="422"/>
      <c r="Y206" s="422"/>
      <c r="Z206" s="422"/>
      <c r="AA206" s="422"/>
      <c r="AB206" s="422"/>
      <c r="AC206" s="358"/>
    </row>
    <row r="207" spans="1:29" s="347" customFormat="1" ht="15" customHeight="1" x14ac:dyDescent="0.25">
      <c r="A207" s="429"/>
      <c r="B207" s="430"/>
      <c r="C207" s="888" t="s">
        <v>663</v>
      </c>
      <c r="D207" s="888"/>
      <c r="E207" s="888"/>
      <c r="F207" s="888"/>
      <c r="G207" s="888"/>
      <c r="H207" s="888"/>
      <c r="I207" s="888"/>
      <c r="J207" s="888"/>
      <c r="K207" s="888"/>
      <c r="L207" s="888"/>
      <c r="M207" s="375"/>
      <c r="N207" s="375"/>
      <c r="O207" s="375"/>
      <c r="P207" s="810"/>
      <c r="Q207" s="810"/>
      <c r="R207" s="391"/>
      <c r="S207" s="391"/>
      <c r="T207" s="391"/>
      <c r="U207" s="351"/>
      <c r="V207" s="358"/>
      <c r="W207" s="358"/>
      <c r="X207" s="422"/>
      <c r="Y207" s="422"/>
      <c r="Z207" s="422"/>
      <c r="AA207" s="422"/>
      <c r="AB207" s="422"/>
      <c r="AC207" s="358"/>
    </row>
    <row r="208" spans="1:29" s="347" customFormat="1" ht="107.4" customHeight="1" x14ac:dyDescent="0.25">
      <c r="A208" s="429"/>
      <c r="B208" s="430"/>
      <c r="C208" s="888" t="s">
        <v>649</v>
      </c>
      <c r="D208" s="888"/>
      <c r="E208" s="888"/>
      <c r="F208" s="888"/>
      <c r="G208" s="888"/>
      <c r="H208" s="888"/>
      <c r="I208" s="888"/>
      <c r="J208" s="888"/>
      <c r="K208" s="888"/>
      <c r="L208" s="888"/>
      <c r="M208" s="337" t="s">
        <v>5</v>
      </c>
      <c r="N208" s="892">
        <v>1</v>
      </c>
      <c r="O208" s="892"/>
      <c r="P208" s="894">
        <v>0</v>
      </c>
      <c r="Q208" s="894"/>
      <c r="R208" s="895">
        <f>N208*P208</f>
        <v>0</v>
      </c>
      <c r="S208" s="895"/>
      <c r="T208" s="895"/>
      <c r="U208" s="351"/>
      <c r="V208" s="358"/>
      <c r="W208" s="358"/>
      <c r="X208" s="422"/>
      <c r="Y208" s="422"/>
      <c r="Z208" s="422"/>
      <c r="AA208" s="422"/>
      <c r="AB208" s="422"/>
      <c r="AC208" s="358"/>
    </row>
    <row r="209" spans="1:29" s="347" customFormat="1" ht="15" customHeight="1" x14ac:dyDescent="0.25">
      <c r="A209" s="429"/>
      <c r="B209" s="430"/>
      <c r="C209" s="428"/>
      <c r="D209" s="428"/>
      <c r="E209" s="428"/>
      <c r="F209" s="428"/>
      <c r="G209" s="428"/>
      <c r="H209" s="428"/>
      <c r="I209" s="428"/>
      <c r="J209" s="428"/>
      <c r="K209" s="428"/>
      <c r="L209" s="428"/>
      <c r="M209" s="337"/>
      <c r="N209" s="338"/>
      <c r="O209" s="338"/>
      <c r="P209" s="805"/>
      <c r="Q209" s="805"/>
      <c r="R209" s="370"/>
      <c r="S209" s="370"/>
      <c r="T209" s="370"/>
      <c r="U209" s="351"/>
      <c r="V209" s="358"/>
      <c r="W209" s="358"/>
      <c r="X209" s="422"/>
      <c r="Y209" s="422"/>
      <c r="Z209" s="422"/>
      <c r="AA209" s="422"/>
      <c r="AB209" s="422"/>
      <c r="AC209" s="358"/>
    </row>
    <row r="210" spans="1:29" s="347" customFormat="1" ht="124.2" customHeight="1" x14ac:dyDescent="0.25">
      <c r="A210" s="429" t="str">
        <f>A194</f>
        <v>I.3.</v>
      </c>
      <c r="B210" s="431">
        <f>B194+1</f>
        <v>3</v>
      </c>
      <c r="C210" s="893" t="s">
        <v>664</v>
      </c>
      <c r="D210" s="893"/>
      <c r="E210" s="893"/>
      <c r="F210" s="893"/>
      <c r="G210" s="893"/>
      <c r="H210" s="893"/>
      <c r="I210" s="893"/>
      <c r="J210" s="893"/>
      <c r="K210" s="893"/>
      <c r="L210" s="893"/>
      <c r="M210" s="337" t="s">
        <v>5</v>
      </c>
      <c r="N210" s="892">
        <v>26</v>
      </c>
      <c r="O210" s="892"/>
      <c r="P210" s="894">
        <v>0</v>
      </c>
      <c r="Q210" s="894"/>
      <c r="R210" s="895">
        <f>N210*P210</f>
        <v>0</v>
      </c>
      <c r="S210" s="895"/>
      <c r="T210" s="895"/>
      <c r="U210" s="351"/>
      <c r="V210" s="358"/>
      <c r="W210" s="358"/>
      <c r="X210" s="422"/>
      <c r="Y210" s="422"/>
      <c r="Z210" s="422"/>
      <c r="AA210" s="422"/>
      <c r="AB210" s="422"/>
      <c r="AC210" s="358"/>
    </row>
    <row r="211" spans="1:29" s="347" customFormat="1" ht="15" customHeight="1" x14ac:dyDescent="0.25">
      <c r="A211" s="429"/>
      <c r="B211" s="431"/>
      <c r="C211" s="380"/>
      <c r="D211" s="399"/>
      <c r="E211" s="399"/>
      <c r="F211" s="399"/>
      <c r="G211" s="399"/>
      <c r="H211" s="399"/>
      <c r="I211" s="399"/>
      <c r="J211" s="399"/>
      <c r="K211" s="399"/>
      <c r="L211" s="399"/>
      <c r="M211" s="337"/>
      <c r="N211" s="338"/>
      <c r="O211" s="338"/>
      <c r="P211" s="805"/>
      <c r="Q211" s="805"/>
      <c r="R211" s="370"/>
      <c r="S211" s="370"/>
      <c r="T211" s="370"/>
      <c r="U211" s="351"/>
      <c r="V211" s="358"/>
      <c r="W211" s="358"/>
      <c r="X211" s="422"/>
      <c r="Y211" s="422"/>
      <c r="Z211" s="422"/>
      <c r="AA211" s="422"/>
      <c r="AB211" s="422"/>
      <c r="AC211" s="358"/>
    </row>
    <row r="212" spans="1:29" s="347" customFormat="1" ht="99" customHeight="1" x14ac:dyDescent="0.25">
      <c r="A212" s="429" t="str">
        <f>A210</f>
        <v>I.3.</v>
      </c>
      <c r="B212" s="431">
        <f>B210+1</f>
        <v>4</v>
      </c>
      <c r="C212" s="906" t="s">
        <v>665</v>
      </c>
      <c r="D212" s="906"/>
      <c r="E212" s="906"/>
      <c r="F212" s="906"/>
      <c r="G212" s="906"/>
      <c r="H212" s="906"/>
      <c r="I212" s="906"/>
      <c r="J212" s="906"/>
      <c r="K212" s="906"/>
      <c r="L212" s="906"/>
      <c r="M212" s="375"/>
      <c r="N212" s="375"/>
      <c r="O212" s="375"/>
      <c r="P212" s="810"/>
      <c r="Q212" s="810"/>
      <c r="R212" s="391"/>
      <c r="S212" s="391"/>
      <c r="T212" s="391"/>
      <c r="U212" s="351"/>
      <c r="V212" s="358"/>
      <c r="W212" s="358"/>
      <c r="X212" s="422"/>
      <c r="Y212" s="422"/>
      <c r="Z212" s="422"/>
      <c r="AA212" s="422"/>
      <c r="AB212" s="422"/>
      <c r="AC212" s="358"/>
    </row>
    <row r="213" spans="1:29" s="347" customFormat="1" ht="15.6" customHeight="1" x14ac:dyDescent="0.25">
      <c r="A213" s="429"/>
      <c r="B213" s="431"/>
      <c r="C213" s="888" t="s">
        <v>666</v>
      </c>
      <c r="D213" s="888"/>
      <c r="E213" s="888"/>
      <c r="F213" s="888"/>
      <c r="G213" s="888"/>
      <c r="H213" s="888"/>
      <c r="I213" s="888"/>
      <c r="J213" s="888"/>
      <c r="K213" s="888"/>
      <c r="L213" s="888"/>
      <c r="M213" s="337"/>
      <c r="N213" s="338"/>
      <c r="O213" s="338"/>
      <c r="P213" s="805"/>
      <c r="Q213" s="805"/>
      <c r="R213" s="370"/>
      <c r="S213" s="370"/>
      <c r="T213" s="370"/>
      <c r="U213" s="351"/>
      <c r="V213" s="358"/>
      <c r="W213" s="358"/>
      <c r="X213" s="422"/>
      <c r="Y213" s="422"/>
      <c r="Z213" s="422"/>
      <c r="AA213" s="422"/>
      <c r="AB213" s="422"/>
      <c r="AC213" s="358"/>
    </row>
    <row r="214" spans="1:29" s="347" customFormat="1" ht="15" customHeight="1" x14ac:dyDescent="0.25">
      <c r="A214" s="429"/>
      <c r="B214" s="431"/>
      <c r="C214" s="888" t="s">
        <v>667</v>
      </c>
      <c r="D214" s="888"/>
      <c r="E214" s="888"/>
      <c r="F214" s="888"/>
      <c r="G214" s="888"/>
      <c r="H214" s="888"/>
      <c r="I214" s="888"/>
      <c r="J214" s="888"/>
      <c r="K214" s="888"/>
      <c r="L214" s="888"/>
      <c r="M214" s="337"/>
      <c r="N214" s="338"/>
      <c r="O214" s="338"/>
      <c r="P214" s="805"/>
      <c r="Q214" s="805"/>
      <c r="R214" s="370"/>
      <c r="S214" s="370"/>
      <c r="T214" s="370"/>
      <c r="U214" s="351"/>
      <c r="V214" s="358"/>
      <c r="W214" s="358"/>
      <c r="X214" s="422"/>
      <c r="Y214" s="422"/>
      <c r="Z214" s="422"/>
      <c r="AA214" s="422"/>
      <c r="AB214" s="422"/>
      <c r="AC214" s="358"/>
    </row>
    <row r="215" spans="1:29" s="347" customFormat="1" ht="15" customHeight="1" x14ac:dyDescent="0.25">
      <c r="A215" s="429"/>
      <c r="B215" s="431"/>
      <c r="C215" s="888" t="s">
        <v>668</v>
      </c>
      <c r="D215" s="888"/>
      <c r="E215" s="888"/>
      <c r="F215" s="888"/>
      <c r="G215" s="888"/>
      <c r="H215" s="888"/>
      <c r="I215" s="888"/>
      <c r="J215" s="888"/>
      <c r="K215" s="888"/>
      <c r="L215" s="888"/>
      <c r="M215" s="337"/>
      <c r="N215" s="338"/>
      <c r="O215" s="338"/>
      <c r="P215" s="805"/>
      <c r="Q215" s="805"/>
      <c r="R215" s="370"/>
      <c r="S215" s="370"/>
      <c r="T215" s="370"/>
      <c r="U215" s="351"/>
      <c r="V215" s="358"/>
      <c r="W215" s="358"/>
      <c r="X215" s="422"/>
      <c r="Y215" s="422"/>
      <c r="Z215" s="422"/>
      <c r="AA215" s="422"/>
      <c r="AB215" s="422"/>
      <c r="AC215" s="358"/>
    </row>
    <row r="216" spans="1:29" s="347" customFormat="1" ht="15" customHeight="1" x14ac:dyDescent="0.25">
      <c r="A216" s="429"/>
      <c r="B216" s="431"/>
      <c r="C216" s="888" t="s">
        <v>669</v>
      </c>
      <c r="D216" s="888"/>
      <c r="E216" s="888"/>
      <c r="F216" s="888"/>
      <c r="G216" s="888"/>
      <c r="H216" s="888"/>
      <c r="I216" s="888"/>
      <c r="J216" s="888"/>
      <c r="K216" s="888"/>
      <c r="L216" s="888"/>
      <c r="M216" s="337"/>
      <c r="N216" s="338"/>
      <c r="O216" s="338"/>
      <c r="P216" s="805"/>
      <c r="Q216" s="805"/>
      <c r="R216" s="370"/>
      <c r="S216" s="370"/>
      <c r="T216" s="370"/>
      <c r="U216" s="351"/>
      <c r="V216" s="358"/>
      <c r="W216" s="358"/>
      <c r="X216" s="422"/>
      <c r="Y216" s="422"/>
      <c r="Z216" s="422"/>
      <c r="AA216" s="422"/>
      <c r="AB216" s="422"/>
      <c r="AC216" s="358"/>
    </row>
    <row r="217" spans="1:29" s="347" customFormat="1" ht="33" customHeight="1" x14ac:dyDescent="0.25">
      <c r="A217" s="429"/>
      <c r="B217" s="431"/>
      <c r="C217" s="898" t="s">
        <v>670</v>
      </c>
      <c r="D217" s="898"/>
      <c r="E217" s="898"/>
      <c r="F217" s="898"/>
      <c r="G217" s="898"/>
      <c r="H217" s="898"/>
      <c r="I217" s="898"/>
      <c r="J217" s="898"/>
      <c r="K217" s="898"/>
      <c r="L217" s="898"/>
      <c r="M217" s="337" t="s">
        <v>5</v>
      </c>
      <c r="N217" s="892">
        <v>13</v>
      </c>
      <c r="O217" s="892"/>
      <c r="P217" s="894">
        <v>0</v>
      </c>
      <c r="Q217" s="894"/>
      <c r="R217" s="895">
        <f>N217*P217</f>
        <v>0</v>
      </c>
      <c r="S217" s="895"/>
      <c r="T217" s="895"/>
      <c r="U217" s="351"/>
      <c r="V217" s="358"/>
      <c r="W217" s="358"/>
      <c r="X217" s="422"/>
      <c r="Y217" s="422"/>
      <c r="Z217" s="422"/>
      <c r="AA217" s="422"/>
      <c r="AB217" s="422"/>
      <c r="AC217" s="358"/>
    </row>
    <row r="218" spans="1:29" s="347" customFormat="1" ht="15" customHeight="1" x14ac:dyDescent="0.25">
      <c r="A218" s="429"/>
      <c r="B218" s="431"/>
      <c r="C218" s="380"/>
      <c r="D218" s="399"/>
      <c r="E218" s="399"/>
      <c r="F218" s="399"/>
      <c r="G218" s="399"/>
      <c r="H218" s="399"/>
      <c r="I218" s="399"/>
      <c r="J218" s="399"/>
      <c r="K218" s="399"/>
      <c r="L218" s="399"/>
      <c r="M218" s="337"/>
      <c r="N218" s="338"/>
      <c r="O218" s="338"/>
      <c r="P218" s="805"/>
      <c r="Q218" s="805"/>
      <c r="R218" s="370"/>
      <c r="S218" s="370"/>
      <c r="T218" s="370"/>
      <c r="U218" s="351"/>
      <c r="V218" s="358"/>
      <c r="W218" s="358"/>
      <c r="X218" s="422"/>
      <c r="Y218" s="422"/>
      <c r="Z218" s="422"/>
      <c r="AA218" s="422"/>
      <c r="AB218" s="422"/>
      <c r="AC218" s="358"/>
    </row>
    <row r="219" spans="1:29" s="347" customFormat="1" ht="71.400000000000006" customHeight="1" x14ac:dyDescent="0.25">
      <c r="A219" s="429" t="str">
        <f>A212</f>
        <v>I.3.</v>
      </c>
      <c r="B219" s="431">
        <f>B212+1</f>
        <v>5</v>
      </c>
      <c r="C219" s="893" t="s">
        <v>671</v>
      </c>
      <c r="D219" s="893"/>
      <c r="E219" s="893"/>
      <c r="F219" s="893"/>
      <c r="G219" s="893"/>
      <c r="H219" s="893"/>
      <c r="I219" s="893"/>
      <c r="J219" s="893"/>
      <c r="K219" s="893"/>
      <c r="L219" s="893"/>
      <c r="M219" s="337" t="s">
        <v>136</v>
      </c>
      <c r="N219" s="892">
        <v>2</v>
      </c>
      <c r="O219" s="892"/>
      <c r="P219" s="894">
        <v>0</v>
      </c>
      <c r="Q219" s="894"/>
      <c r="R219" s="895">
        <f>N219*P219</f>
        <v>0</v>
      </c>
      <c r="S219" s="895"/>
      <c r="T219" s="895"/>
      <c r="U219" s="351"/>
      <c r="V219" s="358"/>
      <c r="W219" s="358"/>
      <c r="X219" s="422"/>
      <c r="Y219" s="422"/>
      <c r="Z219" s="422"/>
      <c r="AA219" s="422"/>
      <c r="AB219" s="422"/>
      <c r="AC219" s="358"/>
    </row>
    <row r="220" spans="1:29" s="347" customFormat="1" ht="15" customHeight="1" x14ac:dyDescent="0.25">
      <c r="A220" s="429"/>
      <c r="B220" s="429"/>
      <c r="C220" s="428"/>
      <c r="D220" s="428"/>
      <c r="E220" s="428"/>
      <c r="F220" s="428"/>
      <c r="G220" s="428"/>
      <c r="H220" s="428"/>
      <c r="I220" s="428"/>
      <c r="J220" s="428"/>
      <c r="K220" s="428"/>
      <c r="L220" s="428"/>
      <c r="M220" s="337"/>
      <c r="N220" s="338"/>
      <c r="O220" s="338"/>
      <c r="P220" s="805"/>
      <c r="Q220" s="805"/>
      <c r="R220" s="370"/>
      <c r="S220" s="370"/>
      <c r="T220" s="370"/>
      <c r="U220" s="351"/>
      <c r="V220" s="358"/>
      <c r="W220" s="358"/>
      <c r="X220" s="422"/>
      <c r="Y220" s="422"/>
      <c r="Z220" s="422"/>
      <c r="AA220" s="422"/>
      <c r="AB220" s="422"/>
      <c r="AC220" s="358"/>
    </row>
    <row r="221" spans="1:29" s="347" customFormat="1" ht="18.600000000000001" customHeight="1" x14ac:dyDescent="0.25">
      <c r="A221" s="429" t="str">
        <f>A210</f>
        <v>I.3.</v>
      </c>
      <c r="B221" s="431">
        <f>B219+1</f>
        <v>6</v>
      </c>
      <c r="C221" s="888" t="s">
        <v>672</v>
      </c>
      <c r="D221" s="888"/>
      <c r="E221" s="888"/>
      <c r="F221" s="888"/>
      <c r="G221" s="888"/>
      <c r="H221" s="888"/>
      <c r="I221" s="888"/>
      <c r="J221" s="888"/>
      <c r="K221" s="888"/>
      <c r="L221" s="888"/>
      <c r="M221" s="337" t="s">
        <v>136</v>
      </c>
      <c r="N221" s="892">
        <v>2</v>
      </c>
      <c r="O221" s="892"/>
      <c r="P221" s="894">
        <v>0</v>
      </c>
      <c r="Q221" s="894"/>
      <c r="R221" s="895">
        <f>N221*P221</f>
        <v>0</v>
      </c>
      <c r="S221" s="895"/>
      <c r="T221" s="895"/>
      <c r="U221" s="351"/>
      <c r="V221" s="358"/>
      <c r="W221" s="358"/>
      <c r="X221" s="422"/>
      <c r="Y221" s="422"/>
      <c r="Z221" s="422"/>
      <c r="AA221" s="422"/>
      <c r="AB221" s="422"/>
      <c r="AC221" s="358"/>
    </row>
    <row r="222" spans="1:29" s="347" customFormat="1" ht="15" customHeight="1" x14ac:dyDescent="0.25">
      <c r="A222" s="429"/>
      <c r="B222" s="430"/>
      <c r="C222" s="428"/>
      <c r="D222" s="428"/>
      <c r="E222" s="428"/>
      <c r="F222" s="428"/>
      <c r="G222" s="428"/>
      <c r="H222" s="428"/>
      <c r="I222" s="428"/>
      <c r="J222" s="428"/>
      <c r="K222" s="428"/>
      <c r="L222" s="428"/>
      <c r="M222" s="337"/>
      <c r="N222" s="338"/>
      <c r="O222" s="338"/>
      <c r="P222" s="805"/>
      <c r="Q222" s="805"/>
      <c r="R222" s="370"/>
      <c r="S222" s="370"/>
      <c r="T222" s="370"/>
      <c r="U222" s="351"/>
      <c r="V222" s="358"/>
      <c r="W222" s="358"/>
      <c r="X222" s="422"/>
      <c r="Y222" s="422"/>
      <c r="Z222" s="422"/>
      <c r="AA222" s="422"/>
      <c r="AB222" s="422"/>
      <c r="AC222" s="358"/>
    </row>
    <row r="223" spans="1:29" s="347" customFormat="1" ht="57.6" customHeight="1" x14ac:dyDescent="0.25">
      <c r="A223" s="429" t="str">
        <f>A221</f>
        <v>I.3.</v>
      </c>
      <c r="B223" s="431">
        <f>B221+1</f>
        <v>7</v>
      </c>
      <c r="C223" s="888" t="s">
        <v>673</v>
      </c>
      <c r="D223" s="888"/>
      <c r="E223" s="888"/>
      <c r="F223" s="888"/>
      <c r="G223" s="888"/>
      <c r="H223" s="888"/>
      <c r="I223" s="888"/>
      <c r="J223" s="888"/>
      <c r="K223" s="888"/>
      <c r="L223" s="888"/>
      <c r="M223" s="337" t="s">
        <v>136</v>
      </c>
      <c r="N223" s="892">
        <v>2</v>
      </c>
      <c r="O223" s="892"/>
      <c r="P223" s="894">
        <v>0</v>
      </c>
      <c r="Q223" s="894"/>
      <c r="R223" s="895">
        <f>N223*P223</f>
        <v>0</v>
      </c>
      <c r="S223" s="895"/>
      <c r="T223" s="895"/>
      <c r="U223" s="351"/>
      <c r="V223" s="358"/>
      <c r="W223" s="358"/>
      <c r="X223" s="422"/>
      <c r="Y223" s="422"/>
      <c r="Z223" s="422"/>
      <c r="AA223" s="422"/>
      <c r="AB223" s="422"/>
      <c r="AC223" s="358"/>
    </row>
    <row r="224" spans="1:29" s="347" customFormat="1" ht="15" customHeight="1" x14ac:dyDescent="0.25">
      <c r="A224" s="432"/>
      <c r="B224" s="433"/>
      <c r="C224" s="434"/>
      <c r="D224" s="434"/>
      <c r="E224" s="434"/>
      <c r="F224" s="434"/>
      <c r="G224" s="434"/>
      <c r="H224" s="434"/>
      <c r="I224" s="434"/>
      <c r="J224" s="434"/>
      <c r="K224" s="434"/>
      <c r="L224" s="434"/>
      <c r="M224" s="350"/>
      <c r="N224" s="339"/>
      <c r="O224" s="339"/>
      <c r="P224" s="806"/>
      <c r="Q224" s="806"/>
      <c r="R224" s="340"/>
      <c r="S224" s="340"/>
      <c r="T224" s="340"/>
      <c r="U224" s="351"/>
      <c r="V224" s="358"/>
      <c r="W224" s="358"/>
      <c r="X224" s="422"/>
      <c r="Y224" s="422"/>
      <c r="Z224" s="422"/>
      <c r="AA224" s="422"/>
      <c r="AB224" s="422"/>
      <c r="AC224" s="358"/>
    </row>
    <row r="225" spans="1:29" s="347" customFormat="1" ht="15" customHeight="1" x14ac:dyDescent="0.25">
      <c r="A225" s="435"/>
      <c r="B225" s="436"/>
      <c r="C225" s="437" t="s">
        <v>674</v>
      </c>
      <c r="D225" s="438"/>
      <c r="E225" s="438"/>
      <c r="F225" s="438"/>
      <c r="G225" s="438"/>
      <c r="H225" s="438"/>
      <c r="I225" s="438"/>
      <c r="J225" s="438"/>
      <c r="K225" s="438"/>
      <c r="L225" s="438"/>
      <c r="M225" s="439"/>
      <c r="N225" s="440"/>
      <c r="O225" s="440"/>
      <c r="P225" s="817"/>
      <c r="Q225" s="817"/>
      <c r="R225" s="904">
        <f>SUM(R179:T223)</f>
        <v>0</v>
      </c>
      <c r="S225" s="904"/>
      <c r="T225" s="904"/>
      <c r="U225" s="351"/>
      <c r="V225" s="358"/>
      <c r="W225" s="358"/>
      <c r="X225" s="422"/>
      <c r="Y225" s="422"/>
      <c r="Z225" s="422"/>
      <c r="AA225" s="422"/>
      <c r="AB225" s="422"/>
      <c r="AC225" s="358"/>
    </row>
    <row r="226" spans="1:29" s="347" customFormat="1" ht="15" customHeight="1" x14ac:dyDescent="0.25">
      <c r="A226" s="432"/>
      <c r="B226" s="433"/>
      <c r="C226" s="434"/>
      <c r="D226" s="434"/>
      <c r="E226" s="434"/>
      <c r="F226" s="434"/>
      <c r="G226" s="434"/>
      <c r="H226" s="434"/>
      <c r="I226" s="434"/>
      <c r="J226" s="434"/>
      <c r="K226" s="434"/>
      <c r="L226" s="434"/>
      <c r="M226" s="350"/>
      <c r="N226" s="339"/>
      <c r="O226" s="339"/>
      <c r="P226" s="806"/>
      <c r="Q226" s="806"/>
      <c r="R226" s="340"/>
      <c r="S226" s="340"/>
      <c r="T226" s="340"/>
      <c r="U226" s="351"/>
      <c r="V226" s="358"/>
      <c r="W226" s="358"/>
      <c r="X226" s="422"/>
      <c r="Y226" s="422"/>
      <c r="Z226" s="422"/>
      <c r="AA226" s="422"/>
      <c r="AB226" s="422"/>
      <c r="AC226" s="358"/>
    </row>
    <row r="227" spans="1:29" s="347" customFormat="1" ht="15" customHeight="1" x14ac:dyDescent="0.25">
      <c r="A227" s="441" t="s">
        <v>737</v>
      </c>
      <c r="B227" s="442"/>
      <c r="C227" s="441" t="s">
        <v>675</v>
      </c>
      <c r="D227" s="443"/>
      <c r="E227" s="443"/>
      <c r="F227" s="443"/>
      <c r="G227" s="443"/>
      <c r="H227" s="443"/>
      <c r="I227" s="443"/>
      <c r="J227" s="443"/>
      <c r="K227" s="443"/>
      <c r="L227" s="443"/>
      <c r="M227" s="443"/>
      <c r="N227" s="443"/>
      <c r="O227" s="443"/>
      <c r="P227" s="818"/>
      <c r="Q227" s="818"/>
      <c r="R227" s="905"/>
      <c r="S227" s="905"/>
      <c r="T227" s="905"/>
      <c r="U227" s="351"/>
      <c r="V227" s="358"/>
      <c r="W227" s="358"/>
      <c r="X227" s="422"/>
      <c r="Y227" s="422"/>
      <c r="Z227" s="422"/>
      <c r="AA227" s="422"/>
      <c r="AB227" s="422"/>
      <c r="AC227" s="358"/>
    </row>
    <row r="228" spans="1:29" s="347" customFormat="1" ht="158.4" customHeight="1" x14ac:dyDescent="0.25">
      <c r="A228" s="429" t="str">
        <f>A227</f>
        <v>I.4.</v>
      </c>
      <c r="B228" s="336">
        <v>1</v>
      </c>
      <c r="C228" s="919" t="s">
        <v>676</v>
      </c>
      <c r="D228" s="919"/>
      <c r="E228" s="919"/>
      <c r="F228" s="919"/>
      <c r="G228" s="919"/>
      <c r="H228" s="919"/>
      <c r="I228" s="919"/>
      <c r="J228" s="919"/>
      <c r="K228" s="919"/>
      <c r="L228" s="919"/>
      <c r="M228" s="337" t="s">
        <v>5</v>
      </c>
      <c r="N228" s="901">
        <v>5</v>
      </c>
      <c r="O228" s="901"/>
      <c r="P228" s="902">
        <v>0</v>
      </c>
      <c r="Q228" s="902"/>
      <c r="R228" s="903">
        <f>N228*P228</f>
        <v>0</v>
      </c>
      <c r="S228" s="903"/>
      <c r="T228" s="903"/>
      <c r="U228" s="351"/>
      <c r="V228" s="358"/>
      <c r="W228" s="358"/>
      <c r="X228" s="422"/>
      <c r="Y228" s="422"/>
      <c r="Z228" s="422"/>
      <c r="AA228" s="422"/>
      <c r="AB228" s="422"/>
      <c r="AC228" s="358"/>
    </row>
    <row r="229" spans="1:29" s="347" customFormat="1" ht="15" customHeight="1" x14ac:dyDescent="0.25">
      <c r="A229" s="429"/>
      <c r="B229" s="430"/>
      <c r="C229" s="920"/>
      <c r="D229" s="920"/>
      <c r="E229" s="920"/>
      <c r="F229" s="920"/>
      <c r="G229" s="920"/>
      <c r="H229" s="920"/>
      <c r="I229" s="920"/>
      <c r="J229" s="920"/>
      <c r="K229" s="920"/>
      <c r="L229" s="920"/>
      <c r="M229" s="337"/>
      <c r="N229" s="338"/>
      <c r="O229" s="338"/>
      <c r="P229" s="805"/>
      <c r="Q229" s="805"/>
      <c r="R229" s="370"/>
      <c r="S229" s="370"/>
      <c r="T229" s="370"/>
      <c r="U229" s="351"/>
      <c r="V229" s="358"/>
      <c r="W229" s="358"/>
      <c r="X229" s="422"/>
      <c r="Y229" s="422"/>
      <c r="Z229" s="422"/>
      <c r="AA229" s="422"/>
      <c r="AB229" s="422"/>
      <c r="AC229" s="358"/>
    </row>
    <row r="230" spans="1:29" s="347" customFormat="1" ht="15" customHeight="1" x14ac:dyDescent="0.25">
      <c r="A230" s="444"/>
      <c r="B230" s="445"/>
      <c r="C230" s="404" t="s">
        <v>677</v>
      </c>
      <c r="D230" s="446"/>
      <c r="E230" s="446"/>
      <c r="F230" s="446"/>
      <c r="G230" s="446"/>
      <c r="H230" s="446"/>
      <c r="I230" s="446"/>
      <c r="J230" s="446"/>
      <c r="K230" s="446"/>
      <c r="L230" s="446"/>
      <c r="M230" s="426"/>
      <c r="N230" s="427"/>
      <c r="O230" s="427"/>
      <c r="P230" s="816"/>
      <c r="Q230" s="816"/>
      <c r="R230" s="918">
        <f>SUM(R227:T228)</f>
        <v>0</v>
      </c>
      <c r="S230" s="918"/>
      <c r="T230" s="918"/>
      <c r="U230" s="351"/>
      <c r="V230" s="358"/>
      <c r="W230" s="358"/>
      <c r="X230" s="422"/>
      <c r="Y230" s="422"/>
      <c r="Z230" s="422"/>
      <c r="AA230" s="422"/>
      <c r="AB230" s="422"/>
      <c r="AC230" s="358"/>
    </row>
    <row r="231" spans="1:29" s="347" customFormat="1" ht="15" customHeight="1" x14ac:dyDescent="0.25">
      <c r="A231" s="429"/>
      <c r="B231" s="430"/>
      <c r="C231" s="428"/>
      <c r="D231" s="428"/>
      <c r="E231" s="428"/>
      <c r="F231" s="428"/>
      <c r="G231" s="428"/>
      <c r="H231" s="428"/>
      <c r="I231" s="428"/>
      <c r="J231" s="428"/>
      <c r="K231" s="428"/>
      <c r="L231" s="428"/>
      <c r="M231" s="337"/>
      <c r="N231" s="338"/>
      <c r="O231" s="338"/>
      <c r="P231" s="805"/>
      <c r="Q231" s="805"/>
      <c r="R231" s="370"/>
      <c r="S231" s="370"/>
      <c r="T231" s="370"/>
      <c r="U231" s="351"/>
      <c r="V231" s="358"/>
      <c r="W231" s="358"/>
      <c r="X231" s="422"/>
      <c r="Y231" s="422"/>
      <c r="Z231" s="422"/>
      <c r="AA231" s="422"/>
      <c r="AB231" s="422"/>
      <c r="AC231" s="358"/>
    </row>
    <row r="232" spans="1:29" s="347" customFormat="1" ht="15" customHeight="1" x14ac:dyDescent="0.25">
      <c r="A232" s="432"/>
      <c r="B232" s="433"/>
      <c r="C232" s="434"/>
      <c r="D232" s="434"/>
      <c r="E232" s="434"/>
      <c r="F232" s="434"/>
      <c r="G232" s="434"/>
      <c r="H232" s="434"/>
      <c r="I232" s="434"/>
      <c r="J232" s="434"/>
      <c r="K232" s="434"/>
      <c r="L232" s="434"/>
      <c r="M232" s="350"/>
      <c r="N232" s="339"/>
      <c r="O232" s="339"/>
      <c r="P232" s="806"/>
      <c r="Q232" s="806"/>
      <c r="R232" s="340"/>
      <c r="S232" s="340"/>
      <c r="T232" s="340"/>
      <c r="U232" s="351"/>
      <c r="V232" s="358"/>
      <c r="W232" s="358"/>
      <c r="X232" s="422"/>
      <c r="Y232" s="422"/>
      <c r="Z232" s="422"/>
      <c r="AA232" s="422"/>
      <c r="AB232" s="422"/>
      <c r="AC232" s="358"/>
    </row>
    <row r="233" spans="1:29" s="347" customFormat="1" ht="15" customHeight="1" x14ac:dyDescent="0.25">
      <c r="A233" s="447" t="s">
        <v>79</v>
      </c>
      <c r="B233" s="448" t="s">
        <v>678</v>
      </c>
      <c r="C233" s="449"/>
      <c r="D233" s="450"/>
      <c r="E233" s="450"/>
      <c r="F233" s="450"/>
      <c r="G233" s="450"/>
      <c r="H233" s="450"/>
      <c r="I233" s="450"/>
      <c r="J233" s="450"/>
      <c r="K233" s="450"/>
      <c r="L233" s="450"/>
      <c r="M233" s="451"/>
      <c r="N233" s="452"/>
      <c r="O233" s="452"/>
      <c r="P233" s="819"/>
      <c r="Q233" s="819"/>
      <c r="R233" s="453"/>
      <c r="S233" s="453"/>
      <c r="T233" s="453"/>
      <c r="U233" s="351"/>
      <c r="V233" s="358"/>
      <c r="W233" s="358"/>
      <c r="X233" s="422"/>
      <c r="Y233" s="422"/>
      <c r="Z233" s="422"/>
      <c r="AA233" s="422"/>
      <c r="AB233" s="422"/>
      <c r="AC233" s="358"/>
    </row>
    <row r="234" spans="1:29" s="347" customFormat="1" ht="61.8" customHeight="1" x14ac:dyDescent="0.25">
      <c r="A234" s="368" t="str">
        <f>A233</f>
        <v>II.</v>
      </c>
      <c r="B234" s="336">
        <v>1</v>
      </c>
      <c r="C234" s="898" t="s">
        <v>679</v>
      </c>
      <c r="D234" s="898"/>
      <c r="E234" s="898"/>
      <c r="F234" s="898"/>
      <c r="G234" s="898"/>
      <c r="H234" s="898"/>
      <c r="I234" s="898"/>
      <c r="J234" s="898"/>
      <c r="K234" s="898"/>
      <c r="L234" s="898"/>
      <c r="M234" s="454"/>
      <c r="N234" s="338"/>
      <c r="O234" s="338"/>
      <c r="P234" s="805"/>
      <c r="Q234" s="805"/>
      <c r="R234" s="370"/>
      <c r="S234" s="370"/>
      <c r="T234" s="370"/>
      <c r="U234" s="351"/>
      <c r="V234" s="358"/>
      <c r="W234" s="358"/>
      <c r="X234" s="422"/>
      <c r="Y234" s="422"/>
      <c r="Z234" s="422"/>
      <c r="AA234" s="422"/>
      <c r="AB234" s="422"/>
      <c r="AC234" s="358"/>
    </row>
    <row r="235" spans="1:29" s="347" customFormat="1" ht="15" customHeight="1" x14ac:dyDescent="0.25">
      <c r="A235" s="368"/>
      <c r="B235" s="336"/>
      <c r="C235" s="888" t="s">
        <v>680</v>
      </c>
      <c r="D235" s="888"/>
      <c r="E235" s="888"/>
      <c r="F235" s="888"/>
      <c r="G235" s="888"/>
      <c r="H235" s="888"/>
      <c r="I235" s="888"/>
      <c r="J235" s="888"/>
      <c r="K235" s="888"/>
      <c r="L235" s="888"/>
      <c r="M235" s="454"/>
      <c r="N235" s="338"/>
      <c r="O235" s="338"/>
      <c r="P235" s="805"/>
      <c r="Q235" s="805"/>
      <c r="R235" s="370"/>
      <c r="S235" s="370"/>
      <c r="T235" s="370"/>
      <c r="U235" s="351"/>
      <c r="V235" s="358"/>
      <c r="W235" s="358"/>
      <c r="X235" s="422"/>
      <c r="Y235" s="422"/>
      <c r="Z235" s="422"/>
      <c r="AA235" s="422"/>
      <c r="AB235" s="422"/>
      <c r="AC235" s="358"/>
    </row>
    <row r="236" spans="1:29" s="347" customFormat="1" ht="15" customHeight="1" x14ac:dyDescent="0.25">
      <c r="A236" s="368"/>
      <c r="B236" s="336"/>
      <c r="C236" s="888" t="s">
        <v>681</v>
      </c>
      <c r="D236" s="888"/>
      <c r="E236" s="888"/>
      <c r="F236" s="888"/>
      <c r="G236" s="888"/>
      <c r="H236" s="888"/>
      <c r="I236" s="888"/>
      <c r="J236" s="888"/>
      <c r="K236" s="888"/>
      <c r="L236" s="888"/>
      <c r="M236" s="454"/>
      <c r="N236" s="338"/>
      <c r="O236" s="338"/>
      <c r="P236" s="805"/>
      <c r="Q236" s="805"/>
      <c r="R236" s="370"/>
      <c r="S236" s="370"/>
      <c r="T236" s="370"/>
      <c r="U236" s="351"/>
      <c r="V236" s="358"/>
      <c r="W236" s="358"/>
      <c r="X236" s="422"/>
      <c r="Y236" s="422"/>
      <c r="Z236" s="422"/>
      <c r="AA236" s="422"/>
      <c r="AB236" s="422"/>
      <c r="AC236" s="358"/>
    </row>
    <row r="237" spans="1:29" s="347" customFormat="1" ht="30" customHeight="1" x14ac:dyDescent="0.25">
      <c r="A237" s="368"/>
      <c r="B237" s="336"/>
      <c r="C237" s="898" t="s">
        <v>682</v>
      </c>
      <c r="D237" s="898"/>
      <c r="E237" s="898"/>
      <c r="F237" s="898"/>
      <c r="G237" s="898"/>
      <c r="H237" s="898"/>
      <c r="I237" s="898"/>
      <c r="J237" s="898"/>
      <c r="K237" s="898"/>
      <c r="L237" s="898"/>
      <c r="M237" s="454"/>
      <c r="N237" s="338"/>
      <c r="O237" s="338"/>
      <c r="P237" s="805"/>
      <c r="Q237" s="805"/>
      <c r="R237" s="370"/>
      <c r="S237" s="370"/>
      <c r="T237" s="370"/>
      <c r="U237" s="351"/>
      <c r="V237" s="358"/>
      <c r="W237" s="358"/>
      <c r="X237" s="422"/>
      <c r="Y237" s="422"/>
      <c r="Z237" s="422"/>
      <c r="AA237" s="422"/>
      <c r="AB237" s="422"/>
      <c r="AC237" s="358"/>
    </row>
    <row r="238" spans="1:29" s="347" customFormat="1" ht="31.8" customHeight="1" x14ac:dyDescent="0.25">
      <c r="A238" s="368"/>
      <c r="B238" s="336"/>
      <c r="C238" s="897" t="s">
        <v>683</v>
      </c>
      <c r="D238" s="897"/>
      <c r="E238" s="897"/>
      <c r="F238" s="897"/>
      <c r="G238" s="897"/>
      <c r="H238" s="897"/>
      <c r="I238" s="897"/>
      <c r="J238" s="897"/>
      <c r="K238" s="897"/>
      <c r="L238" s="897"/>
      <c r="M238" s="454"/>
      <c r="N238" s="338"/>
      <c r="O238" s="338"/>
      <c r="P238" s="805"/>
      <c r="Q238" s="805"/>
      <c r="R238" s="370"/>
      <c r="S238" s="370"/>
      <c r="T238" s="370"/>
      <c r="U238" s="351"/>
      <c r="V238" s="358"/>
      <c r="W238" s="358"/>
      <c r="X238" s="422"/>
      <c r="Y238" s="422"/>
      <c r="Z238" s="422"/>
      <c r="AA238" s="422"/>
      <c r="AB238" s="422"/>
      <c r="AC238" s="358"/>
    </row>
    <row r="239" spans="1:29" s="347" customFormat="1" ht="15" customHeight="1" x14ac:dyDescent="0.25">
      <c r="A239" s="368"/>
      <c r="B239" s="336"/>
      <c r="C239" s="888" t="s">
        <v>684</v>
      </c>
      <c r="D239" s="888"/>
      <c r="E239" s="888"/>
      <c r="F239" s="888"/>
      <c r="G239" s="888"/>
      <c r="H239" s="888"/>
      <c r="I239" s="888"/>
      <c r="J239" s="888"/>
      <c r="K239" s="888"/>
      <c r="L239" s="888"/>
      <c r="M239" s="454"/>
      <c r="N239" s="338"/>
      <c r="O239" s="338"/>
      <c r="P239" s="805"/>
      <c r="Q239" s="805"/>
      <c r="R239" s="370"/>
      <c r="S239" s="370"/>
      <c r="T239" s="370"/>
      <c r="U239" s="351"/>
      <c r="V239" s="358"/>
      <c r="W239" s="358"/>
      <c r="X239" s="422"/>
      <c r="Y239" s="422"/>
      <c r="Z239" s="422"/>
      <c r="AA239" s="422"/>
      <c r="AB239" s="422"/>
      <c r="AC239" s="358"/>
    </row>
    <row r="240" spans="1:29" s="347" customFormat="1" ht="15" customHeight="1" x14ac:dyDescent="0.25">
      <c r="A240" s="368"/>
      <c r="B240" s="336"/>
      <c r="C240" s="888" t="s">
        <v>685</v>
      </c>
      <c r="D240" s="888"/>
      <c r="E240" s="888"/>
      <c r="F240" s="888"/>
      <c r="G240" s="888"/>
      <c r="H240" s="888"/>
      <c r="I240" s="888"/>
      <c r="J240" s="888"/>
      <c r="K240" s="888"/>
      <c r="L240" s="888"/>
      <c r="M240" s="454"/>
      <c r="N240" s="338"/>
      <c r="O240" s="338"/>
      <c r="P240" s="805"/>
      <c r="Q240" s="805"/>
      <c r="R240" s="370"/>
      <c r="S240" s="370"/>
      <c r="T240" s="370"/>
      <c r="U240" s="351"/>
      <c r="V240" s="358"/>
      <c r="W240" s="358"/>
      <c r="X240" s="422"/>
      <c r="Y240" s="422"/>
      <c r="Z240" s="422"/>
      <c r="AA240" s="422"/>
      <c r="AB240" s="422"/>
      <c r="AC240" s="358"/>
    </row>
    <row r="241" spans="1:29" s="347" customFormat="1" ht="15" customHeight="1" x14ac:dyDescent="0.25">
      <c r="A241" s="368"/>
      <c r="B241" s="336"/>
      <c r="C241" s="888" t="s">
        <v>686</v>
      </c>
      <c r="D241" s="888"/>
      <c r="E241" s="888"/>
      <c r="F241" s="888"/>
      <c r="G241" s="888"/>
      <c r="H241" s="888"/>
      <c r="I241" s="888"/>
      <c r="J241" s="888"/>
      <c r="K241" s="888"/>
      <c r="L241" s="888"/>
      <c r="M241" s="454"/>
      <c r="N241" s="338"/>
      <c r="O241" s="338"/>
      <c r="P241" s="805"/>
      <c r="Q241" s="805"/>
      <c r="R241" s="370"/>
      <c r="S241" s="370"/>
      <c r="T241" s="370"/>
      <c r="U241" s="351"/>
      <c r="V241" s="358"/>
      <c r="W241" s="358"/>
      <c r="X241" s="422"/>
      <c r="Y241" s="422"/>
      <c r="Z241" s="422"/>
      <c r="AA241" s="422"/>
      <c r="AB241" s="422"/>
      <c r="AC241" s="358"/>
    </row>
    <row r="242" spans="1:29" s="347" customFormat="1" ht="15" customHeight="1" x14ac:dyDescent="0.25">
      <c r="A242" s="368"/>
      <c r="B242" s="336"/>
      <c r="C242" s="888" t="s">
        <v>687</v>
      </c>
      <c r="D242" s="888"/>
      <c r="E242" s="888"/>
      <c r="F242" s="888"/>
      <c r="G242" s="888"/>
      <c r="H242" s="888"/>
      <c r="I242" s="888"/>
      <c r="J242" s="888"/>
      <c r="K242" s="888"/>
      <c r="L242" s="888"/>
      <c r="M242" s="454"/>
      <c r="N242" s="338"/>
      <c r="O242" s="338"/>
      <c r="P242" s="805"/>
      <c r="Q242" s="805"/>
      <c r="R242" s="370"/>
      <c r="S242" s="370"/>
      <c r="T242" s="370"/>
      <c r="U242" s="351"/>
      <c r="V242" s="358"/>
      <c r="W242" s="358"/>
      <c r="X242" s="422"/>
      <c r="Y242" s="422"/>
      <c r="Z242" s="422"/>
      <c r="AA242" s="422"/>
      <c r="AB242" s="422"/>
      <c r="AC242" s="358"/>
    </row>
    <row r="243" spans="1:29" s="347" customFormat="1" ht="15" customHeight="1" x14ac:dyDescent="0.25">
      <c r="A243" s="368"/>
      <c r="B243" s="336"/>
      <c r="C243" s="888" t="s">
        <v>688</v>
      </c>
      <c r="D243" s="888"/>
      <c r="E243" s="888"/>
      <c r="F243" s="888"/>
      <c r="G243" s="888"/>
      <c r="H243" s="888"/>
      <c r="I243" s="888"/>
      <c r="J243" s="888"/>
      <c r="K243" s="888"/>
      <c r="L243" s="888"/>
      <c r="M243" s="337"/>
      <c r="N243" s="892"/>
      <c r="O243" s="892"/>
      <c r="P243" s="894"/>
      <c r="Q243" s="894"/>
      <c r="R243" s="895"/>
      <c r="S243" s="895"/>
      <c r="T243" s="895"/>
      <c r="U243" s="351"/>
      <c r="V243" s="358"/>
      <c r="W243" s="358"/>
      <c r="X243" s="422"/>
      <c r="Y243" s="422"/>
      <c r="Z243" s="422"/>
      <c r="AA243" s="422"/>
      <c r="AB243" s="422"/>
      <c r="AC243" s="358"/>
    </row>
    <row r="244" spans="1:29" s="347" customFormat="1" ht="15" customHeight="1" x14ac:dyDescent="0.25">
      <c r="A244" s="368"/>
      <c r="B244" s="336"/>
      <c r="C244" s="348"/>
      <c r="D244" s="399"/>
      <c r="E244" s="399"/>
      <c r="F244" s="399"/>
      <c r="G244" s="399"/>
      <c r="H244" s="399"/>
      <c r="I244" s="399"/>
      <c r="J244" s="399"/>
      <c r="K244" s="399"/>
      <c r="L244" s="399"/>
      <c r="M244" s="337" t="s">
        <v>5</v>
      </c>
      <c r="N244" s="896">
        <v>4</v>
      </c>
      <c r="O244" s="896"/>
      <c r="P244" s="894">
        <v>0</v>
      </c>
      <c r="Q244" s="894"/>
      <c r="R244" s="895">
        <f>N244*P244</f>
        <v>0</v>
      </c>
      <c r="S244" s="895"/>
      <c r="T244" s="895"/>
      <c r="U244" s="351"/>
      <c r="V244" s="358"/>
      <c r="W244" s="358"/>
      <c r="X244" s="422"/>
      <c r="Y244" s="422"/>
      <c r="Z244" s="422"/>
      <c r="AA244" s="422"/>
      <c r="AB244" s="422"/>
      <c r="AC244" s="358"/>
    </row>
    <row r="245" spans="1:29" s="347" customFormat="1" ht="15" customHeight="1" x14ac:dyDescent="0.25">
      <c r="A245" s="368"/>
      <c r="B245" s="336"/>
      <c r="C245" s="348"/>
      <c r="D245" s="399"/>
      <c r="E245" s="399"/>
      <c r="F245" s="399"/>
      <c r="G245" s="399"/>
      <c r="H245" s="399"/>
      <c r="I245" s="399"/>
      <c r="J245" s="399"/>
      <c r="K245" s="399"/>
      <c r="L245" s="399"/>
      <c r="M245" s="337"/>
      <c r="N245" s="392"/>
      <c r="O245" s="392"/>
      <c r="P245" s="805"/>
      <c r="Q245" s="805"/>
      <c r="R245" s="370"/>
      <c r="S245" s="370"/>
      <c r="T245" s="370"/>
      <c r="U245" s="351"/>
      <c r="V245" s="358"/>
      <c r="W245" s="358"/>
      <c r="X245" s="422"/>
      <c r="Y245" s="422"/>
      <c r="Z245" s="422"/>
      <c r="AA245" s="422"/>
      <c r="AB245" s="422"/>
      <c r="AC245" s="358"/>
    </row>
    <row r="246" spans="1:29" s="347" customFormat="1" ht="55.8" customHeight="1" x14ac:dyDescent="0.25">
      <c r="A246" s="368" t="str">
        <f>A234</f>
        <v>II.</v>
      </c>
      <c r="B246" s="336">
        <f>B234+1</f>
        <v>2</v>
      </c>
      <c r="C246" s="898" t="s">
        <v>679</v>
      </c>
      <c r="D246" s="898"/>
      <c r="E246" s="898"/>
      <c r="F246" s="898"/>
      <c r="G246" s="898"/>
      <c r="H246" s="898"/>
      <c r="I246" s="898"/>
      <c r="J246" s="898"/>
      <c r="K246" s="898"/>
      <c r="L246" s="898"/>
      <c r="M246" s="454"/>
      <c r="N246" s="338"/>
      <c r="O246" s="338"/>
      <c r="P246" s="805"/>
      <c r="Q246" s="805"/>
      <c r="R246" s="370"/>
      <c r="S246" s="370"/>
      <c r="T246" s="370"/>
      <c r="U246" s="351"/>
      <c r="V246" s="358"/>
      <c r="W246" s="358"/>
      <c r="X246" s="422"/>
      <c r="Y246" s="422"/>
      <c r="Z246" s="422"/>
      <c r="AA246" s="422"/>
      <c r="AB246" s="422"/>
      <c r="AC246" s="358"/>
    </row>
    <row r="247" spans="1:29" s="347" customFormat="1" ht="15" customHeight="1" x14ac:dyDescent="0.25">
      <c r="A247" s="368"/>
      <c r="B247" s="336"/>
      <c r="C247" s="888" t="s">
        <v>689</v>
      </c>
      <c r="D247" s="888"/>
      <c r="E247" s="888"/>
      <c r="F247" s="888"/>
      <c r="G247" s="888"/>
      <c r="H247" s="888"/>
      <c r="I247" s="888"/>
      <c r="J247" s="888"/>
      <c r="K247" s="888"/>
      <c r="L247" s="888"/>
      <c r="M247" s="454"/>
      <c r="N247" s="338"/>
      <c r="O247" s="338"/>
      <c r="P247" s="805"/>
      <c r="Q247" s="805"/>
      <c r="R247" s="370"/>
      <c r="S247" s="370"/>
      <c r="T247" s="370"/>
      <c r="U247" s="351"/>
      <c r="V247" s="358"/>
      <c r="W247" s="358"/>
      <c r="X247" s="422"/>
      <c r="Y247" s="422"/>
      <c r="Z247" s="422"/>
      <c r="AA247" s="422"/>
      <c r="AB247" s="422"/>
      <c r="AC247" s="358"/>
    </row>
    <row r="248" spans="1:29" s="347" customFormat="1" ht="15" customHeight="1" x14ac:dyDescent="0.25">
      <c r="A248" s="368"/>
      <c r="B248" s="336"/>
      <c r="C248" s="888" t="s">
        <v>690</v>
      </c>
      <c r="D248" s="888"/>
      <c r="E248" s="888"/>
      <c r="F248" s="888"/>
      <c r="G248" s="888"/>
      <c r="H248" s="888"/>
      <c r="I248" s="888"/>
      <c r="J248" s="888"/>
      <c r="K248" s="888"/>
      <c r="L248" s="888"/>
      <c r="M248" s="454"/>
      <c r="N248" s="338"/>
      <c r="O248" s="338"/>
      <c r="P248" s="805"/>
      <c r="Q248" s="805"/>
      <c r="R248" s="370"/>
      <c r="S248" s="370"/>
      <c r="T248" s="370"/>
      <c r="U248" s="351"/>
      <c r="V248" s="358"/>
      <c r="W248" s="358"/>
      <c r="X248" s="422"/>
      <c r="Y248" s="422"/>
      <c r="Z248" s="422"/>
      <c r="AA248" s="422"/>
      <c r="AB248" s="422"/>
      <c r="AC248" s="358"/>
    </row>
    <row r="249" spans="1:29" s="347" customFormat="1" ht="31.8" customHeight="1" x14ac:dyDescent="0.25">
      <c r="A249" s="368"/>
      <c r="B249" s="336"/>
      <c r="C249" s="898" t="s">
        <v>682</v>
      </c>
      <c r="D249" s="898"/>
      <c r="E249" s="898"/>
      <c r="F249" s="898"/>
      <c r="G249" s="898"/>
      <c r="H249" s="898"/>
      <c r="I249" s="898"/>
      <c r="J249" s="898"/>
      <c r="K249" s="898"/>
      <c r="L249" s="898"/>
      <c r="M249" s="454"/>
      <c r="N249" s="338"/>
      <c r="O249" s="338"/>
      <c r="P249" s="805"/>
      <c r="Q249" s="805"/>
      <c r="R249" s="370"/>
      <c r="S249" s="370"/>
      <c r="T249" s="370"/>
      <c r="U249" s="351"/>
      <c r="V249" s="358"/>
      <c r="W249" s="358"/>
      <c r="X249" s="422"/>
      <c r="Y249" s="422"/>
      <c r="Z249" s="422"/>
      <c r="AA249" s="422"/>
      <c r="AB249" s="422"/>
      <c r="AC249" s="358"/>
    </row>
    <row r="250" spans="1:29" s="347" customFormat="1" ht="30" customHeight="1" x14ac:dyDescent="0.25">
      <c r="A250" s="368"/>
      <c r="B250" s="336"/>
      <c r="C250" s="897" t="s">
        <v>683</v>
      </c>
      <c r="D250" s="897"/>
      <c r="E250" s="897"/>
      <c r="F250" s="897"/>
      <c r="G250" s="897"/>
      <c r="H250" s="897"/>
      <c r="I250" s="897"/>
      <c r="J250" s="897"/>
      <c r="K250" s="897"/>
      <c r="L250" s="897"/>
      <c r="M250" s="454"/>
      <c r="N250" s="338"/>
      <c r="O250" s="338"/>
      <c r="P250" s="805"/>
      <c r="Q250" s="805"/>
      <c r="R250" s="370"/>
      <c r="S250" s="370"/>
      <c r="T250" s="370"/>
      <c r="U250" s="351"/>
      <c r="V250" s="358"/>
      <c r="W250" s="358"/>
      <c r="X250" s="422"/>
      <c r="Y250" s="422"/>
      <c r="Z250" s="422"/>
      <c r="AA250" s="422"/>
      <c r="AB250" s="422"/>
      <c r="AC250" s="358"/>
    </row>
    <row r="251" spans="1:29" s="347" customFormat="1" ht="15" customHeight="1" x14ac:dyDescent="0.25">
      <c r="A251" s="368"/>
      <c r="B251" s="336"/>
      <c r="C251" s="888" t="s">
        <v>691</v>
      </c>
      <c r="D251" s="888"/>
      <c r="E251" s="888"/>
      <c r="F251" s="888"/>
      <c r="G251" s="888"/>
      <c r="H251" s="888"/>
      <c r="I251" s="888"/>
      <c r="J251" s="888"/>
      <c r="K251" s="888"/>
      <c r="L251" s="888"/>
      <c r="M251" s="454"/>
      <c r="N251" s="338"/>
      <c r="O251" s="338"/>
      <c r="P251" s="805"/>
      <c r="Q251" s="805"/>
      <c r="R251" s="370"/>
      <c r="S251" s="370"/>
      <c r="T251" s="370"/>
      <c r="U251" s="351"/>
      <c r="V251" s="358"/>
      <c r="W251" s="358"/>
      <c r="X251" s="422"/>
      <c r="Y251" s="422"/>
      <c r="Z251" s="422"/>
      <c r="AA251" s="422"/>
      <c r="AB251" s="422"/>
      <c r="AC251" s="358"/>
    </row>
    <row r="252" spans="1:29" s="347" customFormat="1" ht="15" customHeight="1" x14ac:dyDescent="0.25">
      <c r="A252" s="368"/>
      <c r="B252" s="336"/>
      <c r="C252" s="888" t="s">
        <v>692</v>
      </c>
      <c r="D252" s="888"/>
      <c r="E252" s="888"/>
      <c r="F252" s="888"/>
      <c r="G252" s="888"/>
      <c r="H252" s="888"/>
      <c r="I252" s="888"/>
      <c r="J252" s="888"/>
      <c r="K252" s="888"/>
      <c r="L252" s="888"/>
      <c r="M252" s="454"/>
      <c r="N252" s="338"/>
      <c r="O252" s="338"/>
      <c r="P252" s="805"/>
      <c r="Q252" s="805"/>
      <c r="R252" s="370"/>
      <c r="S252" s="370"/>
      <c r="T252" s="370"/>
      <c r="U252" s="351"/>
      <c r="V252" s="358"/>
      <c r="W252" s="358"/>
      <c r="X252" s="422"/>
      <c r="Y252" s="422"/>
      <c r="Z252" s="422"/>
      <c r="AA252" s="422"/>
      <c r="AB252" s="422"/>
      <c r="AC252" s="358"/>
    </row>
    <row r="253" spans="1:29" s="347" customFormat="1" ht="15" customHeight="1" x14ac:dyDescent="0.25">
      <c r="A253" s="368"/>
      <c r="B253" s="336"/>
      <c r="C253" s="888" t="s">
        <v>686</v>
      </c>
      <c r="D253" s="888"/>
      <c r="E253" s="888"/>
      <c r="F253" s="888"/>
      <c r="G253" s="888"/>
      <c r="H253" s="888"/>
      <c r="I253" s="888"/>
      <c r="J253" s="888"/>
      <c r="K253" s="888"/>
      <c r="L253" s="888"/>
      <c r="M253" s="454"/>
      <c r="N253" s="338"/>
      <c r="O253" s="338"/>
      <c r="P253" s="805"/>
      <c r="Q253" s="805"/>
      <c r="R253" s="370"/>
      <c r="S253" s="370"/>
      <c r="T253" s="370"/>
      <c r="U253" s="351"/>
      <c r="V253" s="358"/>
      <c r="W253" s="358"/>
      <c r="X253" s="422"/>
      <c r="Y253" s="422"/>
      <c r="Z253" s="422"/>
      <c r="AA253" s="422"/>
      <c r="AB253" s="422"/>
      <c r="AC253" s="358"/>
    </row>
    <row r="254" spans="1:29" s="347" customFormat="1" ht="15" customHeight="1" x14ac:dyDescent="0.25">
      <c r="A254" s="368"/>
      <c r="B254" s="336"/>
      <c r="C254" s="888" t="s">
        <v>687</v>
      </c>
      <c r="D254" s="888"/>
      <c r="E254" s="888"/>
      <c r="F254" s="888"/>
      <c r="G254" s="888"/>
      <c r="H254" s="888"/>
      <c r="I254" s="888"/>
      <c r="J254" s="888"/>
      <c r="K254" s="888"/>
      <c r="L254" s="888"/>
      <c r="M254" s="454"/>
      <c r="N254" s="338"/>
      <c r="O254" s="338"/>
      <c r="P254" s="805"/>
      <c r="Q254" s="805"/>
      <c r="R254" s="370"/>
      <c r="S254" s="370"/>
      <c r="T254" s="370"/>
      <c r="U254" s="351"/>
      <c r="V254" s="358"/>
      <c r="W254" s="358"/>
      <c r="X254" s="422"/>
      <c r="Y254" s="422"/>
      <c r="Z254" s="422"/>
      <c r="AA254" s="422"/>
      <c r="AB254" s="422"/>
      <c r="AC254" s="358"/>
    </row>
    <row r="255" spans="1:29" s="347" customFormat="1" ht="15" customHeight="1" x14ac:dyDescent="0.25">
      <c r="A255" s="368"/>
      <c r="B255" s="336"/>
      <c r="C255" s="888" t="s">
        <v>688</v>
      </c>
      <c r="D255" s="888"/>
      <c r="E255" s="888"/>
      <c r="F255" s="888"/>
      <c r="G255" s="888"/>
      <c r="H255" s="888"/>
      <c r="I255" s="888"/>
      <c r="J255" s="888"/>
      <c r="K255" s="888"/>
      <c r="L255" s="888"/>
      <c r="M255" s="337"/>
      <c r="N255" s="892"/>
      <c r="O255" s="892"/>
      <c r="P255" s="894"/>
      <c r="Q255" s="894"/>
      <c r="R255" s="895"/>
      <c r="S255" s="895"/>
      <c r="T255" s="895"/>
      <c r="U255" s="351"/>
      <c r="V255" s="358"/>
      <c r="W255" s="358"/>
      <c r="X255" s="422"/>
      <c r="Y255" s="422"/>
      <c r="Z255" s="422"/>
      <c r="AA255" s="422"/>
      <c r="AB255" s="422"/>
      <c r="AC255" s="358"/>
    </row>
    <row r="256" spans="1:29" s="347" customFormat="1" ht="15" customHeight="1" x14ac:dyDescent="0.25">
      <c r="A256" s="368"/>
      <c r="B256" s="336"/>
      <c r="C256" s="348"/>
      <c r="D256" s="399"/>
      <c r="E256" s="399"/>
      <c r="F256" s="399"/>
      <c r="G256" s="399"/>
      <c r="H256" s="399"/>
      <c r="I256" s="399"/>
      <c r="J256" s="399"/>
      <c r="K256" s="399"/>
      <c r="L256" s="399"/>
      <c r="M256" s="337" t="s">
        <v>5</v>
      </c>
      <c r="N256" s="896">
        <v>1</v>
      </c>
      <c r="O256" s="896"/>
      <c r="P256" s="894">
        <v>0</v>
      </c>
      <c r="Q256" s="894"/>
      <c r="R256" s="895">
        <f>N256*P256</f>
        <v>0</v>
      </c>
      <c r="S256" s="895"/>
      <c r="T256" s="895"/>
      <c r="U256" s="351"/>
      <c r="V256" s="358"/>
      <c r="W256" s="358"/>
      <c r="X256" s="422"/>
      <c r="Y256" s="422"/>
      <c r="Z256" s="422"/>
      <c r="AA256" s="422"/>
      <c r="AB256" s="422"/>
      <c r="AC256" s="358"/>
    </row>
    <row r="257" spans="1:29" s="347" customFormat="1" ht="15" customHeight="1" x14ac:dyDescent="0.25">
      <c r="A257" s="368"/>
      <c r="B257" s="336"/>
      <c r="C257" s="348"/>
      <c r="D257" s="399"/>
      <c r="E257" s="399"/>
      <c r="F257" s="399"/>
      <c r="G257" s="399"/>
      <c r="H257" s="399"/>
      <c r="I257" s="399"/>
      <c r="J257" s="399"/>
      <c r="K257" s="399"/>
      <c r="L257" s="399"/>
      <c r="M257" s="337"/>
      <c r="N257" s="392"/>
      <c r="O257" s="392"/>
      <c r="P257" s="805"/>
      <c r="Q257" s="805"/>
      <c r="R257" s="370"/>
      <c r="S257" s="370"/>
      <c r="T257" s="370"/>
      <c r="U257" s="351"/>
      <c r="V257" s="358"/>
      <c r="W257" s="358"/>
      <c r="X257" s="422"/>
      <c r="Y257" s="422"/>
      <c r="Z257" s="422"/>
      <c r="AA257" s="422"/>
      <c r="AB257" s="422"/>
      <c r="AC257" s="358"/>
    </row>
    <row r="258" spans="1:29" s="347" customFormat="1" ht="62.4" customHeight="1" x14ac:dyDescent="0.25">
      <c r="A258" s="368" t="str">
        <f>A246</f>
        <v>II.</v>
      </c>
      <c r="B258" s="336">
        <f>B246+1</f>
        <v>3</v>
      </c>
      <c r="C258" s="898" t="s">
        <v>679</v>
      </c>
      <c r="D258" s="898"/>
      <c r="E258" s="898"/>
      <c r="F258" s="898"/>
      <c r="G258" s="898"/>
      <c r="H258" s="898"/>
      <c r="I258" s="898"/>
      <c r="J258" s="898"/>
      <c r="K258" s="898"/>
      <c r="L258" s="898"/>
      <c r="M258" s="454"/>
      <c r="N258" s="338"/>
      <c r="O258" s="338"/>
      <c r="P258" s="805"/>
      <c r="Q258" s="805"/>
      <c r="R258" s="370"/>
      <c r="S258" s="370"/>
      <c r="T258" s="370"/>
      <c r="U258" s="351"/>
      <c r="V258" s="358"/>
      <c r="W258" s="358"/>
      <c r="X258" s="422"/>
      <c r="Y258" s="422"/>
      <c r="Z258" s="422"/>
      <c r="AA258" s="422"/>
      <c r="AB258" s="422"/>
      <c r="AC258" s="358"/>
    </row>
    <row r="259" spans="1:29" s="347" customFormat="1" ht="15" customHeight="1" x14ac:dyDescent="0.25">
      <c r="A259" s="368"/>
      <c r="B259" s="336"/>
      <c r="C259" s="888" t="s">
        <v>689</v>
      </c>
      <c r="D259" s="888"/>
      <c r="E259" s="888"/>
      <c r="F259" s="888"/>
      <c r="G259" s="888"/>
      <c r="H259" s="888"/>
      <c r="I259" s="888"/>
      <c r="J259" s="888"/>
      <c r="K259" s="888"/>
      <c r="L259" s="888"/>
      <c r="M259" s="454"/>
      <c r="N259" s="338"/>
      <c r="O259" s="338"/>
      <c r="P259" s="805"/>
      <c r="Q259" s="805"/>
      <c r="R259" s="370"/>
      <c r="S259" s="370"/>
      <c r="T259" s="370"/>
      <c r="U259" s="351"/>
      <c r="V259" s="358"/>
      <c r="W259" s="358"/>
      <c r="X259" s="422"/>
      <c r="Y259" s="422"/>
      <c r="Z259" s="422"/>
      <c r="AA259" s="422"/>
      <c r="AB259" s="422"/>
      <c r="AC259" s="358"/>
    </row>
    <row r="260" spans="1:29" s="347" customFormat="1" ht="15" customHeight="1" x14ac:dyDescent="0.25">
      <c r="A260" s="368"/>
      <c r="B260" s="336"/>
      <c r="C260" s="888" t="s">
        <v>690</v>
      </c>
      <c r="D260" s="888"/>
      <c r="E260" s="888"/>
      <c r="F260" s="888"/>
      <c r="G260" s="888"/>
      <c r="H260" s="888"/>
      <c r="I260" s="888"/>
      <c r="J260" s="888"/>
      <c r="K260" s="888"/>
      <c r="L260" s="888"/>
      <c r="M260" s="454"/>
      <c r="N260" s="338"/>
      <c r="O260" s="338"/>
      <c r="P260" s="805"/>
      <c r="Q260" s="805"/>
      <c r="R260" s="370"/>
      <c r="S260" s="370"/>
      <c r="T260" s="370"/>
      <c r="U260" s="351"/>
      <c r="V260" s="358"/>
      <c r="W260" s="358"/>
      <c r="X260" s="422"/>
      <c r="Y260" s="422"/>
      <c r="Z260" s="422"/>
      <c r="AA260" s="422"/>
      <c r="AB260" s="422"/>
      <c r="AC260" s="358"/>
    </row>
    <row r="261" spans="1:29" s="347" customFormat="1" ht="15" customHeight="1" x14ac:dyDescent="0.25">
      <c r="A261" s="368"/>
      <c r="B261" s="336"/>
      <c r="C261" s="898" t="s">
        <v>682</v>
      </c>
      <c r="D261" s="898"/>
      <c r="E261" s="898"/>
      <c r="F261" s="898"/>
      <c r="G261" s="898"/>
      <c r="H261" s="898"/>
      <c r="I261" s="898"/>
      <c r="J261" s="898"/>
      <c r="K261" s="898"/>
      <c r="L261" s="898"/>
      <c r="M261" s="454"/>
      <c r="N261" s="338"/>
      <c r="O261" s="338"/>
      <c r="P261" s="805"/>
      <c r="Q261" s="805"/>
      <c r="R261" s="370"/>
      <c r="S261" s="370"/>
      <c r="T261" s="370"/>
      <c r="U261" s="351"/>
      <c r="V261" s="358"/>
      <c r="W261" s="358"/>
      <c r="X261" s="422"/>
      <c r="Y261" s="422"/>
      <c r="Z261" s="422"/>
      <c r="AA261" s="422"/>
      <c r="AB261" s="422"/>
      <c r="AC261" s="358"/>
    </row>
    <row r="262" spans="1:29" s="347" customFormat="1" ht="15" customHeight="1" x14ac:dyDescent="0.25">
      <c r="A262" s="368"/>
      <c r="B262" s="336"/>
      <c r="C262" s="897" t="s">
        <v>693</v>
      </c>
      <c r="D262" s="897"/>
      <c r="E262" s="897"/>
      <c r="F262" s="897"/>
      <c r="G262" s="897"/>
      <c r="H262" s="897"/>
      <c r="I262" s="897"/>
      <c r="J262" s="897"/>
      <c r="K262" s="897"/>
      <c r="L262" s="897"/>
      <c r="M262" s="454"/>
      <c r="N262" s="338"/>
      <c r="O262" s="338"/>
      <c r="P262" s="805"/>
      <c r="Q262" s="805"/>
      <c r="R262" s="370"/>
      <c r="S262" s="370"/>
      <c r="T262" s="370"/>
      <c r="U262" s="351"/>
      <c r="V262" s="358"/>
      <c r="W262" s="358"/>
      <c r="X262" s="422"/>
      <c r="Y262" s="422"/>
      <c r="Z262" s="422"/>
      <c r="AA262" s="422"/>
      <c r="AB262" s="422"/>
      <c r="AC262" s="358"/>
    </row>
    <row r="263" spans="1:29" s="347" customFormat="1" ht="15" customHeight="1" x14ac:dyDescent="0.25">
      <c r="A263" s="368"/>
      <c r="B263" s="336"/>
      <c r="C263" s="888" t="s">
        <v>691</v>
      </c>
      <c r="D263" s="888"/>
      <c r="E263" s="888"/>
      <c r="F263" s="888"/>
      <c r="G263" s="888"/>
      <c r="H263" s="888"/>
      <c r="I263" s="888"/>
      <c r="J263" s="888"/>
      <c r="K263" s="888"/>
      <c r="L263" s="888"/>
      <c r="M263" s="454"/>
      <c r="N263" s="338"/>
      <c r="O263" s="338"/>
      <c r="P263" s="805"/>
      <c r="Q263" s="805"/>
      <c r="R263" s="370"/>
      <c r="S263" s="370"/>
      <c r="T263" s="370"/>
      <c r="U263" s="351"/>
      <c r="V263" s="358"/>
      <c r="W263" s="358"/>
      <c r="X263" s="422"/>
      <c r="Y263" s="422"/>
      <c r="Z263" s="422"/>
      <c r="AA263" s="422"/>
      <c r="AB263" s="422"/>
      <c r="AC263" s="358"/>
    </row>
    <row r="264" spans="1:29" s="347" customFormat="1" ht="15" customHeight="1" x14ac:dyDescent="0.25">
      <c r="A264" s="368"/>
      <c r="B264" s="336"/>
      <c r="C264" s="888" t="s">
        <v>692</v>
      </c>
      <c r="D264" s="888"/>
      <c r="E264" s="888"/>
      <c r="F264" s="888"/>
      <c r="G264" s="888"/>
      <c r="H264" s="888"/>
      <c r="I264" s="888"/>
      <c r="J264" s="888"/>
      <c r="K264" s="888"/>
      <c r="L264" s="888"/>
      <c r="M264" s="454"/>
      <c r="N264" s="338"/>
      <c r="O264" s="338"/>
      <c r="P264" s="805"/>
      <c r="Q264" s="805"/>
      <c r="R264" s="370"/>
      <c r="S264" s="370"/>
      <c r="T264" s="370"/>
      <c r="U264" s="351"/>
      <c r="V264" s="358"/>
      <c r="W264" s="358"/>
      <c r="X264" s="422"/>
      <c r="Y264" s="422"/>
      <c r="Z264" s="422"/>
      <c r="AA264" s="422"/>
      <c r="AB264" s="422"/>
      <c r="AC264" s="358"/>
    </row>
    <row r="265" spans="1:29" s="347" customFormat="1" ht="15" customHeight="1" x14ac:dyDescent="0.25">
      <c r="A265" s="368"/>
      <c r="B265" s="336"/>
      <c r="C265" s="888" t="s">
        <v>686</v>
      </c>
      <c r="D265" s="888"/>
      <c r="E265" s="888"/>
      <c r="F265" s="888"/>
      <c r="G265" s="888"/>
      <c r="H265" s="888"/>
      <c r="I265" s="888"/>
      <c r="J265" s="888"/>
      <c r="K265" s="888"/>
      <c r="L265" s="888"/>
      <c r="M265" s="454"/>
      <c r="N265" s="338"/>
      <c r="O265" s="338"/>
      <c r="P265" s="805"/>
      <c r="Q265" s="805"/>
      <c r="R265" s="370"/>
      <c r="S265" s="370"/>
      <c r="T265" s="370"/>
      <c r="U265" s="351"/>
      <c r="V265" s="358"/>
      <c r="W265" s="358"/>
      <c r="X265" s="422"/>
      <c r="Y265" s="422"/>
      <c r="Z265" s="422"/>
      <c r="AA265" s="422"/>
      <c r="AB265" s="422"/>
      <c r="AC265" s="358"/>
    </row>
    <row r="266" spans="1:29" s="347" customFormat="1" ht="15" customHeight="1" x14ac:dyDescent="0.25">
      <c r="A266" s="368"/>
      <c r="B266" s="336"/>
      <c r="C266" s="888" t="s">
        <v>687</v>
      </c>
      <c r="D266" s="888"/>
      <c r="E266" s="888"/>
      <c r="F266" s="888"/>
      <c r="G266" s="888"/>
      <c r="H266" s="888"/>
      <c r="I266" s="888"/>
      <c r="J266" s="888"/>
      <c r="K266" s="888"/>
      <c r="L266" s="888"/>
      <c r="M266" s="454"/>
      <c r="N266" s="338"/>
      <c r="O266" s="338"/>
      <c r="P266" s="805"/>
      <c r="Q266" s="805"/>
      <c r="R266" s="370"/>
      <c r="S266" s="370"/>
      <c r="T266" s="370"/>
      <c r="U266" s="351"/>
      <c r="V266" s="358"/>
      <c r="W266" s="358"/>
      <c r="X266" s="422"/>
      <c r="Y266" s="422"/>
      <c r="Z266" s="422"/>
      <c r="AA266" s="422"/>
      <c r="AB266" s="422"/>
      <c r="AC266" s="358"/>
    </row>
    <row r="267" spans="1:29" s="347" customFormat="1" ht="15" customHeight="1" x14ac:dyDescent="0.25">
      <c r="A267" s="368"/>
      <c r="B267" s="336"/>
      <c r="C267" s="888" t="s">
        <v>688</v>
      </c>
      <c r="D267" s="888"/>
      <c r="E267" s="888"/>
      <c r="F267" s="888"/>
      <c r="G267" s="888"/>
      <c r="H267" s="888"/>
      <c r="I267" s="888"/>
      <c r="J267" s="888"/>
      <c r="K267" s="888"/>
      <c r="L267" s="888"/>
      <c r="M267" s="337"/>
      <c r="N267" s="892"/>
      <c r="O267" s="892"/>
      <c r="P267" s="894"/>
      <c r="Q267" s="894"/>
      <c r="R267" s="895"/>
      <c r="S267" s="895"/>
      <c r="T267" s="895"/>
      <c r="U267" s="351"/>
      <c r="V267" s="358"/>
      <c r="W267" s="358"/>
      <c r="X267" s="422"/>
      <c r="Y267" s="422"/>
      <c r="Z267" s="422"/>
      <c r="AA267" s="422"/>
      <c r="AB267" s="422"/>
      <c r="AC267" s="358"/>
    </row>
    <row r="268" spans="1:29" s="347" customFormat="1" ht="15" customHeight="1" x14ac:dyDescent="0.25">
      <c r="A268" s="368"/>
      <c r="B268" s="336"/>
      <c r="C268" s="348"/>
      <c r="D268" s="399"/>
      <c r="E268" s="399"/>
      <c r="F268" s="399"/>
      <c r="G268" s="399"/>
      <c r="H268" s="399"/>
      <c r="I268" s="399"/>
      <c r="J268" s="399"/>
      <c r="K268" s="399"/>
      <c r="L268" s="399"/>
      <c r="M268" s="337" t="s">
        <v>5</v>
      </c>
      <c r="N268" s="896">
        <v>1</v>
      </c>
      <c r="O268" s="896"/>
      <c r="P268" s="894">
        <v>0</v>
      </c>
      <c r="Q268" s="894"/>
      <c r="R268" s="895">
        <f>N268*P268</f>
        <v>0</v>
      </c>
      <c r="S268" s="895"/>
      <c r="T268" s="895"/>
      <c r="U268" s="351"/>
      <c r="V268" s="358"/>
      <c r="W268" s="358"/>
      <c r="X268" s="422"/>
      <c r="Y268" s="422"/>
      <c r="Z268" s="422"/>
      <c r="AA268" s="422"/>
      <c r="AB268" s="422"/>
      <c r="AC268" s="358"/>
    </row>
    <row r="269" spans="1:29" s="347" customFormat="1" ht="15" customHeight="1" x14ac:dyDescent="0.25">
      <c r="A269" s="368"/>
      <c r="B269" s="336"/>
      <c r="C269" s="348"/>
      <c r="D269" s="399"/>
      <c r="E269" s="399"/>
      <c r="F269" s="399"/>
      <c r="G269" s="399"/>
      <c r="H269" s="399"/>
      <c r="I269" s="399"/>
      <c r="J269" s="399"/>
      <c r="K269" s="399"/>
      <c r="L269" s="399"/>
      <c r="M269" s="337"/>
      <c r="N269" s="392"/>
      <c r="O269" s="392"/>
      <c r="P269" s="805"/>
      <c r="Q269" s="805"/>
      <c r="R269" s="370"/>
      <c r="S269" s="370"/>
      <c r="T269" s="370"/>
      <c r="U269" s="351"/>
      <c r="V269" s="358"/>
      <c r="W269" s="358"/>
      <c r="X269" s="422"/>
      <c r="Y269" s="422"/>
      <c r="Z269" s="422"/>
      <c r="AA269" s="422"/>
      <c r="AB269" s="422"/>
      <c r="AC269" s="358"/>
    </row>
    <row r="270" spans="1:29" s="347" customFormat="1" ht="63" customHeight="1" x14ac:dyDescent="0.25">
      <c r="A270" s="368" t="str">
        <f>A258</f>
        <v>II.</v>
      </c>
      <c r="B270" s="336">
        <f>B258+1</f>
        <v>4</v>
      </c>
      <c r="C270" s="898" t="s">
        <v>694</v>
      </c>
      <c r="D270" s="898"/>
      <c r="E270" s="898"/>
      <c r="F270" s="898"/>
      <c r="G270" s="898"/>
      <c r="H270" s="898"/>
      <c r="I270" s="898"/>
      <c r="J270" s="898"/>
      <c r="K270" s="898"/>
      <c r="L270" s="898"/>
      <c r="M270" s="454"/>
      <c r="N270" s="338"/>
      <c r="O270" s="338"/>
      <c r="P270" s="805"/>
      <c r="Q270" s="805"/>
      <c r="R270" s="370"/>
      <c r="S270" s="370"/>
      <c r="T270" s="370"/>
      <c r="U270" s="351"/>
      <c r="V270" s="358"/>
      <c r="W270" s="358"/>
      <c r="X270" s="422"/>
      <c r="Y270" s="422"/>
      <c r="Z270" s="422"/>
      <c r="AA270" s="422"/>
      <c r="AB270" s="422"/>
      <c r="AC270" s="358"/>
    </row>
    <row r="271" spans="1:29" s="347" customFormat="1" ht="15" customHeight="1" x14ac:dyDescent="0.25">
      <c r="A271" s="368"/>
      <c r="B271" s="336"/>
      <c r="C271" s="888" t="s">
        <v>689</v>
      </c>
      <c r="D271" s="888"/>
      <c r="E271" s="888"/>
      <c r="F271" s="888"/>
      <c r="G271" s="888"/>
      <c r="H271" s="888"/>
      <c r="I271" s="888"/>
      <c r="J271" s="888"/>
      <c r="K271" s="888"/>
      <c r="L271" s="888"/>
      <c r="M271" s="454"/>
      <c r="N271" s="338"/>
      <c r="O271" s="338"/>
      <c r="P271" s="805"/>
      <c r="Q271" s="805"/>
      <c r="R271" s="370"/>
      <c r="S271" s="370"/>
      <c r="T271" s="370"/>
      <c r="U271" s="351"/>
      <c r="V271" s="358"/>
      <c r="W271" s="358"/>
      <c r="X271" s="422"/>
      <c r="Y271" s="422"/>
      <c r="Z271" s="422"/>
      <c r="AA271" s="422"/>
      <c r="AB271" s="422"/>
      <c r="AC271" s="358"/>
    </row>
    <row r="272" spans="1:29" s="347" customFormat="1" ht="15" customHeight="1" x14ac:dyDescent="0.25">
      <c r="A272" s="368"/>
      <c r="B272" s="336"/>
      <c r="C272" s="888" t="s">
        <v>690</v>
      </c>
      <c r="D272" s="888"/>
      <c r="E272" s="888"/>
      <c r="F272" s="888"/>
      <c r="G272" s="888"/>
      <c r="H272" s="888"/>
      <c r="I272" s="888"/>
      <c r="J272" s="888"/>
      <c r="K272" s="888"/>
      <c r="L272" s="888"/>
      <c r="M272" s="454"/>
      <c r="N272" s="338"/>
      <c r="O272" s="338"/>
      <c r="P272" s="805"/>
      <c r="Q272" s="805"/>
      <c r="R272" s="370"/>
      <c r="S272" s="370"/>
      <c r="T272" s="370"/>
      <c r="U272" s="351"/>
      <c r="V272" s="358"/>
      <c r="W272" s="358"/>
      <c r="X272" s="422"/>
      <c r="Y272" s="422"/>
      <c r="Z272" s="422"/>
      <c r="AA272" s="422"/>
      <c r="AB272" s="422"/>
      <c r="AC272" s="358"/>
    </row>
    <row r="273" spans="1:29" s="347" customFormat="1" ht="15" customHeight="1" x14ac:dyDescent="0.25">
      <c r="A273" s="368"/>
      <c r="B273" s="336"/>
      <c r="C273" s="898" t="s">
        <v>682</v>
      </c>
      <c r="D273" s="898"/>
      <c r="E273" s="898"/>
      <c r="F273" s="898"/>
      <c r="G273" s="898"/>
      <c r="H273" s="898"/>
      <c r="I273" s="898"/>
      <c r="J273" s="898"/>
      <c r="K273" s="898"/>
      <c r="L273" s="898"/>
      <c r="M273" s="454"/>
      <c r="N273" s="338"/>
      <c r="O273" s="338"/>
      <c r="P273" s="805"/>
      <c r="Q273" s="805"/>
      <c r="R273" s="370"/>
      <c r="S273" s="370"/>
      <c r="T273" s="370"/>
      <c r="U273" s="351"/>
      <c r="V273" s="358"/>
      <c r="W273" s="358"/>
      <c r="X273" s="422"/>
      <c r="Y273" s="422"/>
      <c r="Z273" s="422"/>
      <c r="AA273" s="422"/>
      <c r="AB273" s="422"/>
      <c r="AC273" s="358"/>
    </row>
    <row r="274" spans="1:29" s="347" customFormat="1" ht="31.8" customHeight="1" x14ac:dyDescent="0.25">
      <c r="A274" s="368"/>
      <c r="B274" s="336"/>
      <c r="C274" s="897" t="s">
        <v>683</v>
      </c>
      <c r="D274" s="897"/>
      <c r="E274" s="897"/>
      <c r="F274" s="897"/>
      <c r="G274" s="897"/>
      <c r="H274" s="897"/>
      <c r="I274" s="897"/>
      <c r="J274" s="897"/>
      <c r="K274" s="897"/>
      <c r="L274" s="897"/>
      <c r="M274" s="454"/>
      <c r="N274" s="338"/>
      <c r="O274" s="338"/>
      <c r="P274" s="805"/>
      <c r="Q274" s="805"/>
      <c r="R274" s="370"/>
      <c r="S274" s="370"/>
      <c r="T274" s="370"/>
      <c r="U274" s="351"/>
      <c r="V274" s="358"/>
      <c r="W274" s="358"/>
      <c r="X274" s="422"/>
      <c r="Y274" s="422"/>
      <c r="Z274" s="422"/>
      <c r="AA274" s="422"/>
      <c r="AB274" s="422"/>
      <c r="AC274" s="358"/>
    </row>
    <row r="275" spans="1:29" s="347" customFormat="1" ht="15" customHeight="1" x14ac:dyDescent="0.25">
      <c r="A275" s="368"/>
      <c r="B275" s="336"/>
      <c r="C275" s="888" t="s">
        <v>691</v>
      </c>
      <c r="D275" s="888"/>
      <c r="E275" s="888"/>
      <c r="F275" s="888"/>
      <c r="G275" s="888"/>
      <c r="H275" s="888"/>
      <c r="I275" s="888"/>
      <c r="J275" s="888"/>
      <c r="K275" s="888"/>
      <c r="L275" s="888"/>
      <c r="M275" s="454"/>
      <c r="N275" s="338"/>
      <c r="O275" s="338"/>
      <c r="P275" s="805"/>
      <c r="Q275" s="805"/>
      <c r="R275" s="370"/>
      <c r="S275" s="370"/>
      <c r="T275" s="370"/>
      <c r="U275" s="351"/>
      <c r="V275" s="358"/>
      <c r="W275" s="358"/>
      <c r="X275" s="422"/>
      <c r="Y275" s="422"/>
      <c r="Z275" s="422"/>
      <c r="AA275" s="422"/>
      <c r="AB275" s="422"/>
      <c r="AC275" s="358"/>
    </row>
    <row r="276" spans="1:29" s="347" customFormat="1" ht="15" customHeight="1" x14ac:dyDescent="0.25">
      <c r="A276" s="368"/>
      <c r="B276" s="336"/>
      <c r="C276" s="888" t="s">
        <v>692</v>
      </c>
      <c r="D276" s="888"/>
      <c r="E276" s="888"/>
      <c r="F276" s="888"/>
      <c r="G276" s="888"/>
      <c r="H276" s="888"/>
      <c r="I276" s="888"/>
      <c r="J276" s="888"/>
      <c r="K276" s="888"/>
      <c r="L276" s="888"/>
      <c r="M276" s="454"/>
      <c r="N276" s="338"/>
      <c r="O276" s="338"/>
      <c r="P276" s="805"/>
      <c r="Q276" s="805"/>
      <c r="R276" s="370"/>
      <c r="S276" s="370"/>
      <c r="T276" s="370"/>
      <c r="U276" s="351"/>
      <c r="V276" s="358"/>
      <c r="W276" s="358"/>
      <c r="X276" s="422"/>
      <c r="Y276" s="422"/>
      <c r="Z276" s="422"/>
      <c r="AA276" s="422"/>
      <c r="AB276" s="422"/>
      <c r="AC276" s="358"/>
    </row>
    <row r="277" spans="1:29" s="347" customFormat="1" ht="15" customHeight="1" x14ac:dyDescent="0.25">
      <c r="A277" s="368"/>
      <c r="B277" s="336"/>
      <c r="C277" s="888" t="s">
        <v>686</v>
      </c>
      <c r="D277" s="888"/>
      <c r="E277" s="888"/>
      <c r="F277" s="888"/>
      <c r="G277" s="888"/>
      <c r="H277" s="888"/>
      <c r="I277" s="888"/>
      <c r="J277" s="888"/>
      <c r="K277" s="888"/>
      <c r="L277" s="888"/>
      <c r="M277" s="454"/>
      <c r="N277" s="338"/>
      <c r="O277" s="338"/>
      <c r="P277" s="805"/>
      <c r="Q277" s="805"/>
      <c r="R277" s="370"/>
      <c r="S277" s="370"/>
      <c r="T277" s="370"/>
      <c r="U277" s="351"/>
      <c r="V277" s="358"/>
      <c r="W277" s="358"/>
      <c r="X277" s="422"/>
      <c r="Y277" s="422"/>
      <c r="Z277" s="422"/>
      <c r="AA277" s="422"/>
      <c r="AB277" s="422"/>
      <c r="AC277" s="358"/>
    </row>
    <row r="278" spans="1:29" s="347" customFormat="1" ht="15" customHeight="1" x14ac:dyDescent="0.25">
      <c r="A278" s="368"/>
      <c r="B278" s="336"/>
      <c r="C278" s="888" t="s">
        <v>687</v>
      </c>
      <c r="D278" s="888"/>
      <c r="E278" s="888"/>
      <c r="F278" s="888"/>
      <c r="G278" s="888"/>
      <c r="H278" s="888"/>
      <c r="I278" s="888"/>
      <c r="J278" s="888"/>
      <c r="K278" s="888"/>
      <c r="L278" s="888"/>
      <c r="M278" s="454"/>
      <c r="N278" s="338"/>
      <c r="O278" s="338"/>
      <c r="P278" s="805"/>
      <c r="Q278" s="805"/>
      <c r="R278" s="370"/>
      <c r="S278" s="370"/>
      <c r="T278" s="370"/>
      <c r="U278" s="351"/>
      <c r="V278" s="358"/>
      <c r="W278" s="358"/>
      <c r="X278" s="422"/>
      <c r="Y278" s="422"/>
      <c r="Z278" s="422"/>
      <c r="AA278" s="422"/>
      <c r="AB278" s="422"/>
      <c r="AC278" s="358"/>
    </row>
    <row r="279" spans="1:29" s="347" customFormat="1" ht="15" customHeight="1" x14ac:dyDescent="0.25">
      <c r="A279" s="368"/>
      <c r="B279" s="336"/>
      <c r="C279" s="888" t="s">
        <v>688</v>
      </c>
      <c r="D279" s="888"/>
      <c r="E279" s="888"/>
      <c r="F279" s="888"/>
      <c r="G279" s="888"/>
      <c r="H279" s="888"/>
      <c r="I279" s="888"/>
      <c r="J279" s="888"/>
      <c r="K279" s="888"/>
      <c r="L279" s="888"/>
      <c r="M279" s="337"/>
      <c r="N279" s="892"/>
      <c r="O279" s="892"/>
      <c r="P279" s="894"/>
      <c r="Q279" s="894"/>
      <c r="R279" s="895"/>
      <c r="S279" s="895"/>
      <c r="T279" s="895"/>
      <c r="U279" s="351"/>
      <c r="V279" s="358"/>
      <c r="W279" s="358"/>
      <c r="X279" s="422"/>
      <c r="Y279" s="422"/>
      <c r="Z279" s="422"/>
      <c r="AA279" s="422"/>
      <c r="AB279" s="422"/>
      <c r="AC279" s="358"/>
    </row>
    <row r="280" spans="1:29" s="347" customFormat="1" ht="15" customHeight="1" x14ac:dyDescent="0.25">
      <c r="A280" s="368"/>
      <c r="B280" s="336"/>
      <c r="C280" s="348"/>
      <c r="D280" s="399"/>
      <c r="E280" s="399"/>
      <c r="F280" s="399"/>
      <c r="G280" s="399"/>
      <c r="H280" s="399"/>
      <c r="I280" s="399"/>
      <c r="J280" s="399"/>
      <c r="K280" s="399"/>
      <c r="L280" s="399"/>
      <c r="M280" s="337" t="s">
        <v>5</v>
      </c>
      <c r="N280" s="896">
        <v>1</v>
      </c>
      <c r="O280" s="896"/>
      <c r="P280" s="894">
        <v>0</v>
      </c>
      <c r="Q280" s="894"/>
      <c r="R280" s="895">
        <f>N280*P280</f>
        <v>0</v>
      </c>
      <c r="S280" s="895"/>
      <c r="T280" s="895"/>
      <c r="U280" s="351"/>
      <c r="V280" s="358"/>
      <c r="W280" s="358"/>
      <c r="X280" s="422"/>
      <c r="Y280" s="422"/>
      <c r="Z280" s="422"/>
      <c r="AA280" s="422"/>
      <c r="AB280" s="422"/>
      <c r="AC280" s="358"/>
    </row>
    <row r="281" spans="1:29" s="347" customFormat="1" ht="15" customHeight="1" x14ac:dyDescent="0.25">
      <c r="A281" s="368"/>
      <c r="B281" s="336"/>
      <c r="C281" s="348"/>
      <c r="D281" s="399"/>
      <c r="E281" s="399"/>
      <c r="F281" s="399"/>
      <c r="G281" s="399"/>
      <c r="H281" s="399"/>
      <c r="I281" s="399"/>
      <c r="J281" s="399"/>
      <c r="K281" s="399"/>
      <c r="L281" s="399"/>
      <c r="M281" s="337"/>
      <c r="N281" s="392"/>
      <c r="O281" s="392"/>
      <c r="P281" s="805"/>
      <c r="Q281" s="805"/>
      <c r="R281" s="370"/>
      <c r="S281" s="370"/>
      <c r="T281" s="370"/>
      <c r="U281" s="351"/>
      <c r="V281" s="358"/>
      <c r="W281" s="358"/>
      <c r="X281" s="422"/>
      <c r="Y281" s="422"/>
      <c r="Z281" s="422"/>
      <c r="AA281" s="422"/>
      <c r="AB281" s="422"/>
      <c r="AC281" s="358"/>
    </row>
    <row r="282" spans="1:29" s="347" customFormat="1" ht="47.4" customHeight="1" x14ac:dyDescent="0.25">
      <c r="A282" s="368" t="str">
        <f>A270</f>
        <v>II.</v>
      </c>
      <c r="B282" s="336">
        <f>B270+1</f>
        <v>5</v>
      </c>
      <c r="C282" s="898" t="s">
        <v>695</v>
      </c>
      <c r="D282" s="898"/>
      <c r="E282" s="898"/>
      <c r="F282" s="898"/>
      <c r="G282" s="898"/>
      <c r="H282" s="898"/>
      <c r="I282" s="898"/>
      <c r="J282" s="898"/>
      <c r="K282" s="898"/>
      <c r="L282" s="898"/>
      <c r="M282" s="454"/>
      <c r="N282" s="338"/>
      <c r="O282" s="338"/>
      <c r="P282" s="805"/>
      <c r="Q282" s="805"/>
      <c r="R282" s="370"/>
      <c r="S282" s="370"/>
      <c r="T282" s="370"/>
      <c r="U282" s="351"/>
      <c r="V282" s="358"/>
      <c r="W282" s="358"/>
      <c r="X282" s="422"/>
      <c r="Y282" s="422"/>
      <c r="Z282" s="422"/>
      <c r="AA282" s="422"/>
      <c r="AB282" s="422"/>
      <c r="AC282" s="358"/>
    </row>
    <row r="283" spans="1:29" s="347" customFormat="1" ht="15" customHeight="1" x14ac:dyDescent="0.25">
      <c r="A283" s="368"/>
      <c r="B283" s="336"/>
      <c r="C283" s="888" t="s">
        <v>696</v>
      </c>
      <c r="D283" s="888"/>
      <c r="E283" s="888"/>
      <c r="F283" s="888"/>
      <c r="G283" s="888"/>
      <c r="H283" s="888"/>
      <c r="I283" s="888"/>
      <c r="J283" s="888"/>
      <c r="K283" s="888"/>
      <c r="L283" s="888"/>
      <c r="M283" s="454"/>
      <c r="N283" s="338"/>
      <c r="O283" s="338"/>
      <c r="P283" s="805"/>
      <c r="Q283" s="805"/>
      <c r="R283" s="370"/>
      <c r="S283" s="370"/>
      <c r="T283" s="370"/>
      <c r="U283" s="351"/>
      <c r="V283" s="358"/>
      <c r="W283" s="358"/>
      <c r="X283" s="422"/>
      <c r="Y283" s="422"/>
      <c r="Z283" s="422"/>
      <c r="AA283" s="422"/>
      <c r="AB283" s="422"/>
      <c r="AC283" s="358"/>
    </row>
    <row r="284" spans="1:29" s="347" customFormat="1" ht="15" customHeight="1" x14ac:dyDescent="0.25">
      <c r="A284" s="368"/>
      <c r="B284" s="336"/>
      <c r="C284" s="888" t="s">
        <v>697</v>
      </c>
      <c r="D284" s="888"/>
      <c r="E284" s="888"/>
      <c r="F284" s="888"/>
      <c r="G284" s="888"/>
      <c r="H284" s="888"/>
      <c r="I284" s="888"/>
      <c r="J284" s="888"/>
      <c r="K284" s="888"/>
      <c r="L284" s="888"/>
      <c r="M284" s="454"/>
      <c r="N284" s="338"/>
      <c r="O284" s="338"/>
      <c r="P284" s="805"/>
      <c r="Q284" s="805"/>
      <c r="R284" s="370"/>
      <c r="S284" s="370"/>
      <c r="T284" s="370"/>
      <c r="U284" s="351"/>
      <c r="V284" s="358"/>
      <c r="W284" s="358"/>
      <c r="X284" s="422"/>
      <c r="Y284" s="422"/>
      <c r="Z284" s="422"/>
      <c r="AA284" s="422"/>
      <c r="AB284" s="422"/>
      <c r="AC284" s="358"/>
    </row>
    <row r="285" spans="1:29" s="347" customFormat="1" ht="31.2" customHeight="1" x14ac:dyDescent="0.25">
      <c r="A285" s="368"/>
      <c r="B285" s="336"/>
      <c r="C285" s="898" t="s">
        <v>682</v>
      </c>
      <c r="D285" s="898"/>
      <c r="E285" s="898"/>
      <c r="F285" s="898"/>
      <c r="G285" s="898"/>
      <c r="H285" s="898"/>
      <c r="I285" s="898"/>
      <c r="J285" s="898"/>
      <c r="K285" s="898"/>
      <c r="L285" s="898"/>
      <c r="M285" s="454"/>
      <c r="N285" s="338"/>
      <c r="O285" s="338"/>
      <c r="P285" s="805"/>
      <c r="Q285" s="805"/>
      <c r="R285" s="370"/>
      <c r="S285" s="370"/>
      <c r="T285" s="370"/>
      <c r="U285" s="351"/>
      <c r="V285" s="358"/>
      <c r="W285" s="358"/>
      <c r="X285" s="422"/>
      <c r="Y285" s="422"/>
      <c r="Z285" s="422"/>
      <c r="AA285" s="422"/>
      <c r="AB285" s="422"/>
      <c r="AC285" s="358"/>
    </row>
    <row r="286" spans="1:29" s="347" customFormat="1" ht="32.4" customHeight="1" x14ac:dyDescent="0.25">
      <c r="A286" s="368"/>
      <c r="B286" s="336"/>
      <c r="C286" s="897" t="s">
        <v>698</v>
      </c>
      <c r="D286" s="897"/>
      <c r="E286" s="897"/>
      <c r="F286" s="897"/>
      <c r="G286" s="897"/>
      <c r="H286" s="897"/>
      <c r="I286" s="897"/>
      <c r="J286" s="897"/>
      <c r="K286" s="897"/>
      <c r="L286" s="897"/>
      <c r="M286" s="454"/>
      <c r="N286" s="338"/>
      <c r="O286" s="338"/>
      <c r="P286" s="805"/>
      <c r="Q286" s="805"/>
      <c r="R286" s="370"/>
      <c r="S286" s="370"/>
      <c r="T286" s="370"/>
      <c r="U286" s="351"/>
      <c r="V286" s="358"/>
      <c r="W286" s="358"/>
      <c r="X286" s="422"/>
      <c r="Y286" s="422"/>
      <c r="Z286" s="422"/>
      <c r="AA286" s="422"/>
      <c r="AB286" s="422"/>
      <c r="AC286" s="358"/>
    </row>
    <row r="287" spans="1:29" s="347" customFormat="1" ht="15" customHeight="1" x14ac:dyDescent="0.25">
      <c r="A287" s="368"/>
      <c r="B287" s="336"/>
      <c r="C287" s="888" t="s">
        <v>699</v>
      </c>
      <c r="D287" s="888"/>
      <c r="E287" s="888"/>
      <c r="F287" s="888"/>
      <c r="G287" s="888"/>
      <c r="H287" s="888"/>
      <c r="I287" s="888"/>
      <c r="J287" s="888"/>
      <c r="K287" s="888"/>
      <c r="L287" s="888"/>
      <c r="M287" s="454"/>
      <c r="N287" s="338"/>
      <c r="O287" s="338"/>
      <c r="P287" s="805"/>
      <c r="Q287" s="805"/>
      <c r="R287" s="370"/>
      <c r="S287" s="370"/>
      <c r="T287" s="370"/>
      <c r="U287" s="351"/>
      <c r="V287" s="358"/>
      <c r="W287" s="358"/>
      <c r="X287" s="422"/>
      <c r="Y287" s="422"/>
      <c r="Z287" s="422"/>
      <c r="AA287" s="422"/>
      <c r="AB287" s="422"/>
      <c r="AC287" s="358"/>
    </row>
    <row r="288" spans="1:29" s="347" customFormat="1" ht="15" customHeight="1" x14ac:dyDescent="0.25">
      <c r="A288" s="368"/>
      <c r="B288" s="336"/>
      <c r="C288" s="888" t="s">
        <v>700</v>
      </c>
      <c r="D288" s="888"/>
      <c r="E288" s="888"/>
      <c r="F288" s="888"/>
      <c r="G288" s="888"/>
      <c r="H288" s="888"/>
      <c r="I288" s="888"/>
      <c r="J288" s="888"/>
      <c r="K288" s="888"/>
      <c r="L288" s="888"/>
      <c r="M288" s="454"/>
      <c r="N288" s="338"/>
      <c r="O288" s="338"/>
      <c r="P288" s="805"/>
      <c r="Q288" s="805"/>
      <c r="R288" s="370"/>
      <c r="S288" s="370"/>
      <c r="T288" s="370"/>
      <c r="U288" s="351"/>
      <c r="V288" s="358"/>
      <c r="W288" s="358"/>
      <c r="X288" s="422"/>
      <c r="Y288" s="422"/>
      <c r="Z288" s="422"/>
      <c r="AA288" s="422"/>
      <c r="AB288" s="422"/>
      <c r="AC288" s="358"/>
    </row>
    <row r="289" spans="1:29" s="347" customFormat="1" ht="15" customHeight="1" x14ac:dyDescent="0.25">
      <c r="A289" s="368"/>
      <c r="B289" s="336"/>
      <c r="C289" s="888" t="s">
        <v>701</v>
      </c>
      <c r="D289" s="888"/>
      <c r="E289" s="888"/>
      <c r="F289" s="888"/>
      <c r="G289" s="888"/>
      <c r="H289" s="888"/>
      <c r="I289" s="888"/>
      <c r="J289" s="888"/>
      <c r="K289" s="888"/>
      <c r="L289" s="888"/>
      <c r="M289" s="454"/>
      <c r="N289" s="338"/>
      <c r="O289" s="338"/>
      <c r="P289" s="805"/>
      <c r="Q289" s="805"/>
      <c r="R289" s="370"/>
      <c r="S289" s="370"/>
      <c r="T289" s="370"/>
      <c r="U289" s="351"/>
      <c r="V289" s="358"/>
      <c r="W289" s="358"/>
      <c r="X289" s="422"/>
      <c r="Y289" s="422"/>
      <c r="Z289" s="422"/>
      <c r="AA289" s="422"/>
      <c r="AB289" s="422"/>
      <c r="AC289" s="358"/>
    </row>
    <row r="290" spans="1:29" s="347" customFormat="1" ht="15" customHeight="1" x14ac:dyDescent="0.25">
      <c r="A290" s="368"/>
      <c r="B290" s="336"/>
      <c r="C290" s="888" t="s">
        <v>702</v>
      </c>
      <c r="D290" s="888"/>
      <c r="E290" s="888"/>
      <c r="F290" s="888"/>
      <c r="G290" s="888"/>
      <c r="H290" s="888"/>
      <c r="I290" s="888"/>
      <c r="J290" s="888"/>
      <c r="K290" s="888"/>
      <c r="L290" s="888"/>
      <c r="M290" s="454"/>
      <c r="N290" s="338"/>
      <c r="O290" s="338"/>
      <c r="P290" s="805"/>
      <c r="Q290" s="805"/>
      <c r="R290" s="370"/>
      <c r="S290" s="370"/>
      <c r="T290" s="370"/>
      <c r="U290" s="351"/>
      <c r="V290" s="358"/>
      <c r="W290" s="358"/>
      <c r="X290" s="422"/>
      <c r="Y290" s="422"/>
      <c r="Z290" s="422"/>
      <c r="AA290" s="422"/>
      <c r="AB290" s="422"/>
      <c r="AC290" s="358"/>
    </row>
    <row r="291" spans="1:29" s="347" customFormat="1" ht="15" customHeight="1" x14ac:dyDescent="0.25">
      <c r="A291" s="368"/>
      <c r="B291" s="336"/>
      <c r="C291" s="888" t="s">
        <v>687</v>
      </c>
      <c r="D291" s="888"/>
      <c r="E291" s="888"/>
      <c r="F291" s="888"/>
      <c r="G291" s="888"/>
      <c r="H291" s="888"/>
      <c r="I291" s="888"/>
      <c r="J291" s="888"/>
      <c r="K291" s="888"/>
      <c r="L291" s="888"/>
      <c r="M291" s="454"/>
      <c r="N291" s="338"/>
      <c r="O291" s="338"/>
      <c r="P291" s="805"/>
      <c r="Q291" s="805"/>
      <c r="R291" s="370"/>
      <c r="S291" s="370"/>
      <c r="T291" s="370"/>
      <c r="U291" s="351"/>
      <c r="V291" s="358"/>
      <c r="W291" s="358"/>
      <c r="X291" s="422"/>
      <c r="Y291" s="422"/>
      <c r="Z291" s="422"/>
      <c r="AA291" s="422"/>
      <c r="AB291" s="422"/>
      <c r="AC291" s="358"/>
    </row>
    <row r="292" spans="1:29" s="347" customFormat="1" ht="15" customHeight="1" x14ac:dyDescent="0.25">
      <c r="A292" s="368"/>
      <c r="B292" s="336"/>
      <c r="C292" s="888" t="s">
        <v>703</v>
      </c>
      <c r="D292" s="888"/>
      <c r="E292" s="888"/>
      <c r="F292" s="888"/>
      <c r="G292" s="888"/>
      <c r="H292" s="888"/>
      <c r="I292" s="888"/>
      <c r="J292" s="888"/>
      <c r="K292" s="888"/>
      <c r="L292" s="888"/>
      <c r="M292" s="337"/>
      <c r="N292" s="892"/>
      <c r="O292" s="892"/>
      <c r="P292" s="894"/>
      <c r="Q292" s="894"/>
      <c r="R292" s="895"/>
      <c r="S292" s="895"/>
      <c r="T292" s="895"/>
      <c r="U292" s="351"/>
      <c r="V292" s="358"/>
      <c r="W292" s="358"/>
      <c r="X292" s="422"/>
      <c r="Y292" s="422"/>
      <c r="Z292" s="422"/>
      <c r="AA292" s="422"/>
      <c r="AB292" s="422"/>
      <c r="AC292" s="358"/>
    </row>
    <row r="293" spans="1:29" s="347" customFormat="1" ht="15" customHeight="1" x14ac:dyDescent="0.25">
      <c r="A293" s="368"/>
      <c r="B293" s="336"/>
      <c r="C293" s="348"/>
      <c r="D293" s="399"/>
      <c r="E293" s="399"/>
      <c r="F293" s="399"/>
      <c r="G293" s="399"/>
      <c r="H293" s="399"/>
      <c r="I293" s="399"/>
      <c r="J293" s="399"/>
      <c r="K293" s="399"/>
      <c r="L293" s="399"/>
      <c r="M293" s="337" t="s">
        <v>5</v>
      </c>
      <c r="N293" s="896">
        <v>3</v>
      </c>
      <c r="O293" s="896"/>
      <c r="P293" s="894">
        <v>0</v>
      </c>
      <c r="Q293" s="894"/>
      <c r="R293" s="895">
        <f>N293*P293</f>
        <v>0</v>
      </c>
      <c r="S293" s="895"/>
      <c r="T293" s="895"/>
      <c r="U293" s="351"/>
      <c r="V293" s="358"/>
      <c r="W293" s="358"/>
      <c r="X293" s="422"/>
      <c r="Y293" s="422"/>
      <c r="Z293" s="422"/>
      <c r="AA293" s="422"/>
      <c r="AB293" s="422"/>
      <c r="AC293" s="358"/>
    </row>
    <row r="294" spans="1:29" s="347" customFormat="1" ht="15" customHeight="1" x14ac:dyDescent="0.25">
      <c r="A294" s="368"/>
      <c r="B294" s="336"/>
      <c r="C294" s="348"/>
      <c r="D294" s="399"/>
      <c r="E294" s="399"/>
      <c r="F294" s="399"/>
      <c r="G294" s="399"/>
      <c r="H294" s="399"/>
      <c r="I294" s="399"/>
      <c r="J294" s="399"/>
      <c r="K294" s="399"/>
      <c r="L294" s="399"/>
      <c r="M294" s="337"/>
      <c r="N294" s="392"/>
      <c r="O294" s="392"/>
      <c r="P294" s="805"/>
      <c r="Q294" s="805"/>
      <c r="R294" s="370"/>
      <c r="S294" s="370"/>
      <c r="T294" s="370"/>
      <c r="U294" s="351"/>
      <c r="V294" s="358"/>
      <c r="W294" s="358"/>
      <c r="X294" s="422"/>
      <c r="Y294" s="422"/>
      <c r="Z294" s="422"/>
      <c r="AA294" s="422"/>
      <c r="AB294" s="422"/>
      <c r="AC294" s="358"/>
    </row>
    <row r="295" spans="1:29" s="347" customFormat="1" ht="41.4" customHeight="1" x14ac:dyDescent="0.25">
      <c r="A295" s="368" t="str">
        <f>A282</f>
        <v>II.</v>
      </c>
      <c r="B295" s="336">
        <f>B282+1</f>
        <v>6</v>
      </c>
      <c r="C295" s="898" t="s">
        <v>695</v>
      </c>
      <c r="D295" s="898"/>
      <c r="E295" s="898"/>
      <c r="F295" s="898"/>
      <c r="G295" s="898"/>
      <c r="H295" s="898"/>
      <c r="I295" s="898"/>
      <c r="J295" s="898"/>
      <c r="K295" s="898"/>
      <c r="L295" s="898"/>
      <c r="M295" s="454"/>
      <c r="N295" s="338"/>
      <c r="O295" s="338"/>
      <c r="P295" s="805"/>
      <c r="Q295" s="805"/>
      <c r="R295" s="370"/>
      <c r="S295" s="370"/>
      <c r="T295" s="370"/>
      <c r="U295" s="351"/>
      <c r="V295" s="358"/>
      <c r="W295" s="358"/>
      <c r="X295" s="422"/>
      <c r="Y295" s="422"/>
      <c r="Z295" s="422"/>
      <c r="AA295" s="422"/>
      <c r="AB295" s="422"/>
      <c r="AC295" s="358"/>
    </row>
    <row r="296" spans="1:29" s="347" customFormat="1" ht="15" customHeight="1" x14ac:dyDescent="0.25">
      <c r="A296" s="368"/>
      <c r="B296" s="336"/>
      <c r="C296" s="888" t="s">
        <v>704</v>
      </c>
      <c r="D296" s="888"/>
      <c r="E296" s="888"/>
      <c r="F296" s="888"/>
      <c r="G296" s="888"/>
      <c r="H296" s="888"/>
      <c r="I296" s="888"/>
      <c r="J296" s="888"/>
      <c r="K296" s="888"/>
      <c r="L296" s="888"/>
      <c r="M296" s="454"/>
      <c r="N296" s="338"/>
      <c r="O296" s="338"/>
      <c r="P296" s="805"/>
      <c r="Q296" s="805"/>
      <c r="R296" s="370"/>
      <c r="S296" s="370"/>
      <c r="T296" s="370"/>
      <c r="U296" s="351"/>
      <c r="V296" s="358"/>
      <c r="W296" s="358"/>
      <c r="X296" s="422"/>
      <c r="Y296" s="422"/>
      <c r="Z296" s="422"/>
      <c r="AA296" s="422"/>
      <c r="AB296" s="422"/>
      <c r="AC296" s="358"/>
    </row>
    <row r="297" spans="1:29" s="347" customFormat="1" ht="15" customHeight="1" x14ac:dyDescent="0.25">
      <c r="A297" s="368"/>
      <c r="B297" s="336"/>
      <c r="C297" s="888" t="s">
        <v>705</v>
      </c>
      <c r="D297" s="888"/>
      <c r="E297" s="888"/>
      <c r="F297" s="888"/>
      <c r="G297" s="888"/>
      <c r="H297" s="888"/>
      <c r="I297" s="888"/>
      <c r="J297" s="888"/>
      <c r="K297" s="888"/>
      <c r="L297" s="888"/>
      <c r="M297" s="454"/>
      <c r="N297" s="338"/>
      <c r="O297" s="338"/>
      <c r="P297" s="805"/>
      <c r="Q297" s="805"/>
      <c r="R297" s="370"/>
      <c r="S297" s="370"/>
      <c r="T297" s="370"/>
      <c r="U297" s="351"/>
      <c r="V297" s="358"/>
      <c r="W297" s="358"/>
      <c r="X297" s="422"/>
      <c r="Y297" s="422"/>
      <c r="Z297" s="422"/>
      <c r="AA297" s="422"/>
      <c r="AB297" s="422"/>
      <c r="AC297" s="358"/>
    </row>
    <row r="298" spans="1:29" s="347" customFormat="1" ht="30" customHeight="1" x14ac:dyDescent="0.25">
      <c r="A298" s="368"/>
      <c r="B298" s="336"/>
      <c r="C298" s="898" t="s">
        <v>682</v>
      </c>
      <c r="D298" s="898"/>
      <c r="E298" s="898"/>
      <c r="F298" s="898"/>
      <c r="G298" s="898"/>
      <c r="H298" s="898"/>
      <c r="I298" s="898"/>
      <c r="J298" s="898"/>
      <c r="K298" s="898"/>
      <c r="L298" s="898"/>
      <c r="M298" s="454"/>
      <c r="N298" s="338"/>
      <c r="O298" s="338"/>
      <c r="P298" s="805"/>
      <c r="Q298" s="805"/>
      <c r="R298" s="370"/>
      <c r="S298" s="370"/>
      <c r="T298" s="370"/>
      <c r="U298" s="351"/>
      <c r="V298" s="358"/>
      <c r="W298" s="358"/>
      <c r="X298" s="422"/>
      <c r="Y298" s="422"/>
      <c r="Z298" s="422"/>
      <c r="AA298" s="422"/>
      <c r="AB298" s="422"/>
      <c r="AC298" s="358"/>
    </row>
    <row r="299" spans="1:29" s="347" customFormat="1" ht="31.2" customHeight="1" x14ac:dyDescent="0.25">
      <c r="A299" s="368"/>
      <c r="B299" s="336"/>
      <c r="C299" s="897" t="s">
        <v>698</v>
      </c>
      <c r="D299" s="897"/>
      <c r="E299" s="897"/>
      <c r="F299" s="897"/>
      <c r="G299" s="897"/>
      <c r="H299" s="897"/>
      <c r="I299" s="897"/>
      <c r="J299" s="897"/>
      <c r="K299" s="897"/>
      <c r="L299" s="897"/>
      <c r="M299" s="454"/>
      <c r="N299" s="338"/>
      <c r="O299" s="338"/>
      <c r="P299" s="805"/>
      <c r="Q299" s="805"/>
      <c r="R299" s="370"/>
      <c r="S299" s="370"/>
      <c r="T299" s="370"/>
      <c r="U299" s="351"/>
      <c r="V299" s="358"/>
      <c r="W299" s="358"/>
      <c r="X299" s="422"/>
      <c r="Y299" s="422"/>
      <c r="Z299" s="422"/>
      <c r="AA299" s="422"/>
      <c r="AB299" s="422"/>
      <c r="AC299" s="358"/>
    </row>
    <row r="300" spans="1:29" s="347" customFormat="1" ht="15" customHeight="1" x14ac:dyDescent="0.25">
      <c r="A300" s="368"/>
      <c r="B300" s="336"/>
      <c r="C300" s="888" t="s">
        <v>706</v>
      </c>
      <c r="D300" s="888"/>
      <c r="E300" s="888"/>
      <c r="F300" s="888"/>
      <c r="G300" s="888"/>
      <c r="H300" s="888"/>
      <c r="I300" s="888"/>
      <c r="J300" s="888"/>
      <c r="K300" s="888"/>
      <c r="L300" s="888"/>
      <c r="M300" s="454"/>
      <c r="N300" s="338"/>
      <c r="O300" s="338"/>
      <c r="P300" s="805"/>
      <c r="Q300" s="805"/>
      <c r="R300" s="370"/>
      <c r="S300" s="370"/>
      <c r="T300" s="370"/>
      <c r="U300" s="351"/>
      <c r="V300" s="358"/>
      <c r="W300" s="358"/>
      <c r="X300" s="422"/>
      <c r="Y300" s="422"/>
      <c r="Z300" s="422"/>
      <c r="AA300" s="422"/>
      <c r="AB300" s="422"/>
      <c r="AC300" s="358"/>
    </row>
    <row r="301" spans="1:29" s="347" customFormat="1" ht="15" customHeight="1" x14ac:dyDescent="0.25">
      <c r="A301" s="368"/>
      <c r="B301" s="336"/>
      <c r="C301" s="888" t="s">
        <v>707</v>
      </c>
      <c r="D301" s="888"/>
      <c r="E301" s="888"/>
      <c r="F301" s="888"/>
      <c r="G301" s="888"/>
      <c r="H301" s="888"/>
      <c r="I301" s="888"/>
      <c r="J301" s="888"/>
      <c r="K301" s="888"/>
      <c r="L301" s="888"/>
      <c r="M301" s="454"/>
      <c r="N301" s="338"/>
      <c r="O301" s="338"/>
      <c r="P301" s="805"/>
      <c r="Q301" s="805"/>
      <c r="R301" s="370"/>
      <c r="S301" s="370"/>
      <c r="T301" s="370"/>
      <c r="U301" s="351"/>
      <c r="V301" s="358"/>
      <c r="W301" s="358"/>
      <c r="X301" s="422"/>
      <c r="Y301" s="422"/>
      <c r="Z301" s="422"/>
      <c r="AA301" s="422"/>
      <c r="AB301" s="422"/>
      <c r="AC301" s="358"/>
    </row>
    <row r="302" spans="1:29" s="347" customFormat="1" ht="15" customHeight="1" x14ac:dyDescent="0.25">
      <c r="A302" s="368"/>
      <c r="B302" s="336"/>
      <c r="C302" s="888" t="s">
        <v>701</v>
      </c>
      <c r="D302" s="888"/>
      <c r="E302" s="888"/>
      <c r="F302" s="888"/>
      <c r="G302" s="888"/>
      <c r="H302" s="888"/>
      <c r="I302" s="888"/>
      <c r="J302" s="888"/>
      <c r="K302" s="888"/>
      <c r="L302" s="888"/>
      <c r="M302" s="454"/>
      <c r="N302" s="338"/>
      <c r="O302" s="338"/>
      <c r="P302" s="805"/>
      <c r="Q302" s="805"/>
      <c r="R302" s="370"/>
      <c r="S302" s="370"/>
      <c r="T302" s="370"/>
      <c r="U302" s="351"/>
      <c r="V302" s="358"/>
      <c r="W302" s="358"/>
      <c r="X302" s="422"/>
      <c r="Y302" s="422"/>
      <c r="Z302" s="422"/>
      <c r="AA302" s="422"/>
      <c r="AB302" s="422"/>
      <c r="AC302" s="358"/>
    </row>
    <row r="303" spans="1:29" s="347" customFormat="1" ht="15" customHeight="1" x14ac:dyDescent="0.25">
      <c r="A303" s="368"/>
      <c r="B303" s="336"/>
      <c r="C303" s="888" t="s">
        <v>702</v>
      </c>
      <c r="D303" s="888"/>
      <c r="E303" s="888"/>
      <c r="F303" s="888"/>
      <c r="G303" s="888"/>
      <c r="H303" s="888"/>
      <c r="I303" s="888"/>
      <c r="J303" s="888"/>
      <c r="K303" s="888"/>
      <c r="L303" s="888"/>
      <c r="M303" s="454"/>
      <c r="N303" s="338"/>
      <c r="O303" s="338"/>
      <c r="P303" s="805"/>
      <c r="Q303" s="805"/>
      <c r="R303" s="370"/>
      <c r="S303" s="370"/>
      <c r="T303" s="370"/>
      <c r="U303" s="351"/>
      <c r="V303" s="358"/>
      <c r="W303" s="358"/>
      <c r="X303" s="422"/>
      <c r="Y303" s="422"/>
      <c r="Z303" s="422"/>
      <c r="AA303" s="422"/>
      <c r="AB303" s="422"/>
      <c r="AC303" s="358"/>
    </row>
    <row r="304" spans="1:29" s="347" customFormat="1" ht="15" customHeight="1" x14ac:dyDescent="0.25">
      <c r="A304" s="368"/>
      <c r="B304" s="336"/>
      <c r="C304" s="888" t="s">
        <v>708</v>
      </c>
      <c r="D304" s="888"/>
      <c r="E304" s="888"/>
      <c r="F304" s="888"/>
      <c r="G304" s="888"/>
      <c r="H304" s="888"/>
      <c r="I304" s="888"/>
      <c r="J304" s="888"/>
      <c r="K304" s="888"/>
      <c r="L304" s="888"/>
      <c r="M304" s="454"/>
      <c r="N304" s="338"/>
      <c r="O304" s="338"/>
      <c r="P304" s="805"/>
      <c r="Q304" s="805"/>
      <c r="R304" s="370"/>
      <c r="S304" s="370"/>
      <c r="T304" s="370"/>
      <c r="U304" s="351"/>
      <c r="V304" s="358"/>
      <c r="W304" s="358"/>
      <c r="X304" s="422"/>
      <c r="Y304" s="422"/>
      <c r="Z304" s="422"/>
      <c r="AA304" s="422"/>
      <c r="AB304" s="422"/>
      <c r="AC304" s="358"/>
    </row>
    <row r="305" spans="1:29" s="347" customFormat="1" ht="15" customHeight="1" x14ac:dyDescent="0.25">
      <c r="A305" s="368"/>
      <c r="B305" s="336"/>
      <c r="C305" s="888" t="s">
        <v>703</v>
      </c>
      <c r="D305" s="888"/>
      <c r="E305" s="888"/>
      <c r="F305" s="888"/>
      <c r="G305" s="888"/>
      <c r="H305" s="888"/>
      <c r="I305" s="888"/>
      <c r="J305" s="888"/>
      <c r="K305" s="888"/>
      <c r="L305" s="888"/>
      <c r="M305" s="337"/>
      <c r="N305" s="892"/>
      <c r="O305" s="892"/>
      <c r="P305" s="894"/>
      <c r="Q305" s="894"/>
      <c r="R305" s="895"/>
      <c r="S305" s="895"/>
      <c r="T305" s="895"/>
      <c r="U305" s="351"/>
      <c r="V305" s="358"/>
      <c r="W305" s="358"/>
      <c r="X305" s="422"/>
      <c r="Y305" s="422"/>
      <c r="Z305" s="422"/>
      <c r="AA305" s="422"/>
      <c r="AB305" s="422"/>
      <c r="AC305" s="358"/>
    </row>
    <row r="306" spans="1:29" s="347" customFormat="1" ht="15" customHeight="1" x14ac:dyDescent="0.25">
      <c r="A306" s="368"/>
      <c r="B306" s="336"/>
      <c r="C306" s="348"/>
      <c r="D306" s="399"/>
      <c r="E306" s="399"/>
      <c r="F306" s="399"/>
      <c r="G306" s="399"/>
      <c r="H306" s="399"/>
      <c r="I306" s="399"/>
      <c r="J306" s="399"/>
      <c r="K306" s="399"/>
      <c r="L306" s="399"/>
      <c r="M306" s="337" t="s">
        <v>5</v>
      </c>
      <c r="N306" s="896">
        <v>2</v>
      </c>
      <c r="O306" s="896"/>
      <c r="P306" s="894">
        <v>0</v>
      </c>
      <c r="Q306" s="894"/>
      <c r="R306" s="895">
        <f>N306*P306</f>
        <v>0</v>
      </c>
      <c r="S306" s="895"/>
      <c r="T306" s="895"/>
      <c r="U306" s="351"/>
      <c r="V306" s="358"/>
      <c r="W306" s="358"/>
      <c r="X306" s="422"/>
      <c r="Y306" s="422"/>
      <c r="Z306" s="422"/>
      <c r="AA306" s="422"/>
      <c r="AB306" s="422"/>
      <c r="AC306" s="358"/>
    </row>
    <row r="307" spans="1:29" s="347" customFormat="1" ht="15" customHeight="1" x14ac:dyDescent="0.25">
      <c r="A307" s="368"/>
      <c r="B307" s="336"/>
      <c r="C307" s="348"/>
      <c r="D307" s="399"/>
      <c r="E307" s="399"/>
      <c r="F307" s="399"/>
      <c r="G307" s="399"/>
      <c r="H307" s="399"/>
      <c r="I307" s="399"/>
      <c r="J307" s="399"/>
      <c r="K307" s="399"/>
      <c r="L307" s="399"/>
      <c r="M307" s="337"/>
      <c r="N307" s="392"/>
      <c r="O307" s="392"/>
      <c r="P307" s="805"/>
      <c r="Q307" s="805"/>
      <c r="R307" s="370"/>
      <c r="S307" s="370"/>
      <c r="T307" s="370"/>
      <c r="U307" s="351"/>
      <c r="V307" s="358"/>
      <c r="W307" s="358"/>
      <c r="X307" s="422"/>
      <c r="Y307" s="422"/>
      <c r="Z307" s="422"/>
      <c r="AA307" s="422"/>
      <c r="AB307" s="422"/>
      <c r="AC307" s="358"/>
    </row>
    <row r="308" spans="1:29" s="347" customFormat="1" ht="46.8" customHeight="1" x14ac:dyDescent="0.25">
      <c r="A308" s="368" t="str">
        <f>A295</f>
        <v>II.</v>
      </c>
      <c r="B308" s="336">
        <f>B295+1</f>
        <v>7</v>
      </c>
      <c r="C308" s="898" t="s">
        <v>695</v>
      </c>
      <c r="D308" s="898"/>
      <c r="E308" s="898"/>
      <c r="F308" s="898"/>
      <c r="G308" s="898"/>
      <c r="H308" s="898"/>
      <c r="I308" s="898"/>
      <c r="J308" s="898"/>
      <c r="K308" s="898"/>
      <c r="L308" s="898"/>
      <c r="M308" s="454"/>
      <c r="N308" s="338"/>
      <c r="O308" s="338"/>
      <c r="P308" s="805"/>
      <c r="Q308" s="805"/>
      <c r="R308" s="370"/>
      <c r="S308" s="370"/>
      <c r="T308" s="370"/>
      <c r="U308" s="351"/>
      <c r="V308" s="358"/>
      <c r="W308" s="358"/>
      <c r="X308" s="422"/>
      <c r="Y308" s="422"/>
      <c r="Z308" s="422"/>
      <c r="AA308" s="422"/>
      <c r="AB308" s="422"/>
      <c r="AC308" s="358"/>
    </row>
    <row r="309" spans="1:29" s="347" customFormat="1" ht="15" customHeight="1" x14ac:dyDescent="0.25">
      <c r="A309" s="368"/>
      <c r="B309" s="336"/>
      <c r="C309" s="888" t="s">
        <v>709</v>
      </c>
      <c r="D309" s="888"/>
      <c r="E309" s="888"/>
      <c r="F309" s="888"/>
      <c r="G309" s="888"/>
      <c r="H309" s="888"/>
      <c r="I309" s="888"/>
      <c r="J309" s="888"/>
      <c r="K309" s="888"/>
      <c r="L309" s="888"/>
      <c r="M309" s="454"/>
      <c r="N309" s="338"/>
      <c r="O309" s="338"/>
      <c r="P309" s="805"/>
      <c r="Q309" s="805"/>
      <c r="R309" s="370"/>
      <c r="S309" s="370"/>
      <c r="T309" s="370"/>
      <c r="U309" s="351"/>
      <c r="V309" s="358"/>
      <c r="W309" s="358"/>
      <c r="X309" s="422"/>
      <c r="Y309" s="422"/>
      <c r="Z309" s="422"/>
      <c r="AA309" s="422"/>
      <c r="AB309" s="422"/>
      <c r="AC309" s="358"/>
    </row>
    <row r="310" spans="1:29" s="347" customFormat="1" ht="15" customHeight="1" x14ac:dyDescent="0.25">
      <c r="A310" s="368"/>
      <c r="B310" s="336"/>
      <c r="C310" s="888" t="s">
        <v>710</v>
      </c>
      <c r="D310" s="888"/>
      <c r="E310" s="888"/>
      <c r="F310" s="888"/>
      <c r="G310" s="888"/>
      <c r="H310" s="888"/>
      <c r="I310" s="888"/>
      <c r="J310" s="888"/>
      <c r="K310" s="888"/>
      <c r="L310" s="888"/>
      <c r="M310" s="454"/>
      <c r="N310" s="338"/>
      <c r="O310" s="338"/>
      <c r="P310" s="805"/>
      <c r="Q310" s="805"/>
      <c r="R310" s="370"/>
      <c r="S310" s="370"/>
      <c r="T310" s="370"/>
      <c r="U310" s="351"/>
      <c r="V310" s="358"/>
      <c r="W310" s="358"/>
      <c r="X310" s="422"/>
      <c r="Y310" s="422"/>
      <c r="Z310" s="422"/>
      <c r="AA310" s="422"/>
      <c r="AB310" s="422"/>
      <c r="AC310" s="358"/>
    </row>
    <row r="311" spans="1:29" s="347" customFormat="1" ht="28.8" customHeight="1" x14ac:dyDescent="0.25">
      <c r="A311" s="368"/>
      <c r="B311" s="336"/>
      <c r="C311" s="898" t="s">
        <v>682</v>
      </c>
      <c r="D311" s="898"/>
      <c r="E311" s="898"/>
      <c r="F311" s="898"/>
      <c r="G311" s="898"/>
      <c r="H311" s="898"/>
      <c r="I311" s="898"/>
      <c r="J311" s="898"/>
      <c r="K311" s="898"/>
      <c r="L311" s="898"/>
      <c r="M311" s="454"/>
      <c r="N311" s="338"/>
      <c r="O311" s="338"/>
      <c r="P311" s="805"/>
      <c r="Q311" s="805"/>
      <c r="R311" s="370"/>
      <c r="S311" s="370"/>
      <c r="T311" s="370"/>
      <c r="U311" s="351"/>
      <c r="V311" s="358"/>
      <c r="W311" s="358"/>
      <c r="X311" s="422"/>
      <c r="Y311" s="422"/>
      <c r="Z311" s="422"/>
      <c r="AA311" s="422"/>
      <c r="AB311" s="422"/>
      <c r="AC311" s="358"/>
    </row>
    <row r="312" spans="1:29" s="347" customFormat="1" ht="29.4" customHeight="1" x14ac:dyDescent="0.25">
      <c r="A312" s="368"/>
      <c r="B312" s="336"/>
      <c r="C312" s="897" t="s">
        <v>698</v>
      </c>
      <c r="D312" s="897"/>
      <c r="E312" s="897"/>
      <c r="F312" s="897"/>
      <c r="G312" s="897"/>
      <c r="H312" s="897"/>
      <c r="I312" s="897"/>
      <c r="J312" s="897"/>
      <c r="K312" s="897"/>
      <c r="L312" s="897"/>
      <c r="M312" s="454"/>
      <c r="N312" s="338"/>
      <c r="O312" s="338"/>
      <c r="P312" s="805"/>
      <c r="Q312" s="805"/>
      <c r="R312" s="370"/>
      <c r="S312" s="370"/>
      <c r="T312" s="370"/>
      <c r="U312" s="351"/>
      <c r="V312" s="358"/>
      <c r="W312" s="358"/>
      <c r="X312" s="422"/>
      <c r="Y312" s="422"/>
      <c r="Z312" s="422"/>
      <c r="AA312" s="422"/>
      <c r="AB312" s="422"/>
      <c r="AC312" s="358"/>
    </row>
    <row r="313" spans="1:29" s="347" customFormat="1" ht="15" customHeight="1" x14ac:dyDescent="0.25">
      <c r="A313" s="368"/>
      <c r="B313" s="336"/>
      <c r="C313" s="888" t="s">
        <v>711</v>
      </c>
      <c r="D313" s="888"/>
      <c r="E313" s="888"/>
      <c r="F313" s="888"/>
      <c r="G313" s="888"/>
      <c r="H313" s="888"/>
      <c r="I313" s="888"/>
      <c r="J313" s="888"/>
      <c r="K313" s="888"/>
      <c r="L313" s="888"/>
      <c r="M313" s="454"/>
      <c r="N313" s="338"/>
      <c r="O313" s="338"/>
      <c r="P313" s="805"/>
      <c r="Q313" s="805"/>
      <c r="R313" s="370"/>
      <c r="S313" s="370"/>
      <c r="T313" s="370"/>
      <c r="U313" s="351"/>
      <c r="V313" s="358"/>
      <c r="W313" s="358"/>
      <c r="X313" s="422"/>
      <c r="Y313" s="422"/>
      <c r="Z313" s="422"/>
      <c r="AA313" s="422"/>
      <c r="AB313" s="422"/>
      <c r="AC313" s="358"/>
    </row>
    <row r="314" spans="1:29" s="347" customFormat="1" ht="15" customHeight="1" x14ac:dyDescent="0.25">
      <c r="A314" s="368"/>
      <c r="B314" s="336"/>
      <c r="C314" s="888" t="s">
        <v>712</v>
      </c>
      <c r="D314" s="888"/>
      <c r="E314" s="888"/>
      <c r="F314" s="888"/>
      <c r="G314" s="888"/>
      <c r="H314" s="888"/>
      <c r="I314" s="888"/>
      <c r="J314" s="888"/>
      <c r="K314" s="888"/>
      <c r="L314" s="888"/>
      <c r="M314" s="454"/>
      <c r="N314" s="338"/>
      <c r="O314" s="338"/>
      <c r="P314" s="805"/>
      <c r="Q314" s="805"/>
      <c r="R314" s="370"/>
      <c r="S314" s="370"/>
      <c r="T314" s="370"/>
      <c r="U314" s="351"/>
      <c r="V314" s="358"/>
      <c r="W314" s="358"/>
      <c r="X314" s="422"/>
      <c r="Y314" s="422"/>
      <c r="Z314" s="422"/>
      <c r="AA314" s="422"/>
      <c r="AB314" s="422"/>
      <c r="AC314" s="358"/>
    </row>
    <row r="315" spans="1:29" s="347" customFormat="1" ht="15" customHeight="1" x14ac:dyDescent="0.25">
      <c r="A315" s="368"/>
      <c r="B315" s="336"/>
      <c r="C315" s="888" t="s">
        <v>701</v>
      </c>
      <c r="D315" s="888"/>
      <c r="E315" s="888"/>
      <c r="F315" s="888"/>
      <c r="G315" s="888"/>
      <c r="H315" s="888"/>
      <c r="I315" s="888"/>
      <c r="J315" s="888"/>
      <c r="K315" s="888"/>
      <c r="L315" s="888"/>
      <c r="M315" s="454"/>
      <c r="N315" s="338"/>
      <c r="O315" s="338"/>
      <c r="P315" s="805"/>
      <c r="Q315" s="805"/>
      <c r="R315" s="370"/>
      <c r="S315" s="370"/>
      <c r="T315" s="370"/>
      <c r="U315" s="351"/>
      <c r="V315" s="358"/>
      <c r="W315" s="358"/>
      <c r="X315" s="422"/>
      <c r="Y315" s="422"/>
      <c r="Z315" s="422"/>
      <c r="AA315" s="422"/>
      <c r="AB315" s="422"/>
      <c r="AC315" s="358"/>
    </row>
    <row r="316" spans="1:29" s="347" customFormat="1" ht="15" customHeight="1" x14ac:dyDescent="0.25">
      <c r="A316" s="368"/>
      <c r="B316" s="336"/>
      <c r="C316" s="888" t="s">
        <v>702</v>
      </c>
      <c r="D316" s="888"/>
      <c r="E316" s="888"/>
      <c r="F316" s="888"/>
      <c r="G316" s="888"/>
      <c r="H316" s="888"/>
      <c r="I316" s="888"/>
      <c r="J316" s="888"/>
      <c r="K316" s="888"/>
      <c r="L316" s="888"/>
      <c r="M316" s="454"/>
      <c r="N316" s="338"/>
      <c r="O316" s="338"/>
      <c r="P316" s="805"/>
      <c r="Q316" s="805"/>
      <c r="R316" s="370"/>
      <c r="S316" s="370"/>
      <c r="T316" s="370"/>
      <c r="U316" s="351"/>
      <c r="V316" s="358"/>
      <c r="W316" s="358"/>
      <c r="X316" s="422"/>
      <c r="Y316" s="422"/>
      <c r="Z316" s="422"/>
      <c r="AA316" s="422"/>
      <c r="AB316" s="422"/>
      <c r="AC316" s="358"/>
    </row>
    <row r="317" spans="1:29" s="347" customFormat="1" ht="15" customHeight="1" x14ac:dyDescent="0.25">
      <c r="A317" s="368"/>
      <c r="B317" s="336"/>
      <c r="C317" s="888" t="s">
        <v>708</v>
      </c>
      <c r="D317" s="888"/>
      <c r="E317" s="888"/>
      <c r="F317" s="888"/>
      <c r="G317" s="888"/>
      <c r="H317" s="888"/>
      <c r="I317" s="888"/>
      <c r="J317" s="888"/>
      <c r="K317" s="888"/>
      <c r="L317" s="888"/>
      <c r="M317" s="454"/>
      <c r="N317" s="338"/>
      <c r="O317" s="338"/>
      <c r="P317" s="805"/>
      <c r="Q317" s="805"/>
      <c r="R317" s="370"/>
      <c r="S317" s="370"/>
      <c r="T317" s="370"/>
      <c r="U317" s="351"/>
      <c r="V317" s="358"/>
      <c r="W317" s="358"/>
      <c r="X317" s="422"/>
      <c r="Y317" s="422"/>
      <c r="Z317" s="422"/>
      <c r="AA317" s="422"/>
      <c r="AB317" s="422"/>
      <c r="AC317" s="358"/>
    </row>
    <row r="318" spans="1:29" s="347" customFormat="1" ht="15" customHeight="1" x14ac:dyDescent="0.25">
      <c r="A318" s="368"/>
      <c r="B318" s="336"/>
      <c r="C318" s="888" t="s">
        <v>703</v>
      </c>
      <c r="D318" s="888"/>
      <c r="E318" s="888"/>
      <c r="F318" s="888"/>
      <c r="G318" s="888"/>
      <c r="H318" s="888"/>
      <c r="I318" s="888"/>
      <c r="J318" s="888"/>
      <c r="K318" s="888"/>
      <c r="L318" s="888"/>
      <c r="M318" s="337"/>
      <c r="N318" s="892"/>
      <c r="O318" s="892"/>
      <c r="P318" s="894"/>
      <c r="Q318" s="894"/>
      <c r="R318" s="895"/>
      <c r="S318" s="895"/>
      <c r="T318" s="895"/>
      <c r="U318" s="351"/>
      <c r="V318" s="358"/>
      <c r="W318" s="358"/>
      <c r="X318" s="422"/>
      <c r="Y318" s="422"/>
      <c r="Z318" s="422"/>
      <c r="AA318" s="422"/>
      <c r="AB318" s="422"/>
      <c r="AC318" s="358"/>
    </row>
    <row r="319" spans="1:29" s="347" customFormat="1" ht="15" customHeight="1" x14ac:dyDescent="0.25">
      <c r="A319" s="368"/>
      <c r="B319" s="336"/>
      <c r="C319" s="348"/>
      <c r="D319" s="399"/>
      <c r="E319" s="399"/>
      <c r="F319" s="399"/>
      <c r="G319" s="399"/>
      <c r="H319" s="399"/>
      <c r="I319" s="399"/>
      <c r="J319" s="399"/>
      <c r="K319" s="399"/>
      <c r="L319" s="399"/>
      <c r="M319" s="337" t="s">
        <v>5</v>
      </c>
      <c r="N319" s="896">
        <v>1</v>
      </c>
      <c r="O319" s="896"/>
      <c r="P319" s="894">
        <v>0</v>
      </c>
      <c r="Q319" s="894"/>
      <c r="R319" s="895">
        <f>N319*P319</f>
        <v>0</v>
      </c>
      <c r="S319" s="895"/>
      <c r="T319" s="895"/>
      <c r="U319" s="351"/>
      <c r="V319" s="358"/>
      <c r="W319" s="358"/>
      <c r="X319" s="422"/>
      <c r="Y319" s="422"/>
      <c r="Z319" s="422"/>
      <c r="AA319" s="422"/>
      <c r="AB319" s="422"/>
      <c r="AC319" s="358"/>
    </row>
    <row r="320" spans="1:29" s="347" customFormat="1" ht="15" customHeight="1" x14ac:dyDescent="0.25">
      <c r="A320" s="368"/>
      <c r="B320" s="336"/>
      <c r="C320" s="348"/>
      <c r="D320" s="399"/>
      <c r="E320" s="399"/>
      <c r="F320" s="399"/>
      <c r="G320" s="399"/>
      <c r="H320" s="399"/>
      <c r="I320" s="399"/>
      <c r="J320" s="399"/>
      <c r="K320" s="399"/>
      <c r="L320" s="399"/>
      <c r="M320" s="337"/>
      <c r="N320" s="392"/>
      <c r="O320" s="392"/>
      <c r="P320" s="805"/>
      <c r="Q320" s="805"/>
      <c r="R320" s="370"/>
      <c r="S320" s="370"/>
      <c r="T320" s="370"/>
      <c r="U320" s="351"/>
      <c r="V320" s="358"/>
      <c r="W320" s="358"/>
      <c r="X320" s="422"/>
      <c r="Y320" s="422"/>
      <c r="Z320" s="422"/>
      <c r="AA320" s="422"/>
      <c r="AB320" s="422"/>
      <c r="AC320" s="358"/>
    </row>
    <row r="321" spans="1:29" s="347" customFormat="1" ht="108" customHeight="1" x14ac:dyDescent="0.25">
      <c r="A321" s="368" t="str">
        <f>A308</f>
        <v>II.</v>
      </c>
      <c r="B321" s="336">
        <f>B308+1</f>
        <v>8</v>
      </c>
      <c r="C321" s="899" t="s">
        <v>1039</v>
      </c>
      <c r="D321" s="888"/>
      <c r="E321" s="888"/>
      <c r="F321" s="888"/>
      <c r="G321" s="888"/>
      <c r="H321" s="888"/>
      <c r="I321" s="888"/>
      <c r="J321" s="888"/>
      <c r="K321" s="888"/>
      <c r="L321" s="888"/>
      <c r="M321" s="337"/>
      <c r="N321" s="892"/>
      <c r="O321" s="892"/>
      <c r="P321" s="894"/>
      <c r="Q321" s="894"/>
      <c r="R321" s="895"/>
      <c r="S321" s="895"/>
      <c r="T321" s="895"/>
      <c r="U321" s="351"/>
      <c r="V321" s="358"/>
      <c r="W321" s="358"/>
      <c r="X321" s="422"/>
      <c r="Y321" s="422"/>
      <c r="Z321" s="422"/>
      <c r="AA321" s="422"/>
      <c r="AB321" s="422"/>
      <c r="AC321" s="358"/>
    </row>
    <row r="322" spans="1:29" s="347" customFormat="1" ht="16.8" customHeight="1" x14ac:dyDescent="0.25">
      <c r="A322" s="368"/>
      <c r="B322" s="336"/>
      <c r="C322" s="888" t="s">
        <v>713</v>
      </c>
      <c r="D322" s="888"/>
      <c r="E322" s="888"/>
      <c r="F322" s="888"/>
      <c r="G322" s="888"/>
      <c r="H322" s="888"/>
      <c r="I322" s="888"/>
      <c r="J322" s="888"/>
      <c r="K322" s="888"/>
      <c r="L322" s="888"/>
      <c r="M322" s="337" t="s">
        <v>223</v>
      </c>
      <c r="N322" s="892">
        <v>25</v>
      </c>
      <c r="O322" s="892"/>
      <c r="P322" s="894">
        <v>0</v>
      </c>
      <c r="Q322" s="894"/>
      <c r="R322" s="895">
        <f>N322*P322</f>
        <v>0</v>
      </c>
      <c r="S322" s="895"/>
      <c r="T322" s="895"/>
      <c r="U322" s="351"/>
      <c r="V322" s="358"/>
      <c r="W322" s="358"/>
      <c r="X322" s="422"/>
      <c r="Y322" s="422"/>
      <c r="Z322" s="422"/>
      <c r="AA322" s="422"/>
      <c r="AB322" s="422"/>
      <c r="AC322" s="358"/>
    </row>
    <row r="323" spans="1:29" s="347" customFormat="1" ht="15" customHeight="1" x14ac:dyDescent="0.25">
      <c r="A323" s="368"/>
      <c r="B323" s="336"/>
      <c r="C323" s="348"/>
      <c r="D323" s="399"/>
      <c r="E323" s="399"/>
      <c r="F323" s="399"/>
      <c r="G323" s="399"/>
      <c r="H323" s="399"/>
      <c r="I323" s="399"/>
      <c r="J323" s="399"/>
      <c r="K323" s="399"/>
      <c r="L323" s="399"/>
      <c r="M323" s="454"/>
      <c r="N323" s="338"/>
      <c r="O323" s="338"/>
      <c r="P323" s="805"/>
      <c r="Q323" s="805"/>
      <c r="R323" s="370"/>
      <c r="S323" s="370"/>
      <c r="T323" s="370"/>
      <c r="U323" s="351"/>
      <c r="V323" s="358"/>
      <c r="W323" s="358"/>
      <c r="X323" s="422"/>
      <c r="Y323" s="422"/>
      <c r="Z323" s="422"/>
      <c r="AA323" s="422"/>
      <c r="AB323" s="422"/>
      <c r="AC323" s="358"/>
    </row>
    <row r="324" spans="1:29" s="347" customFormat="1" ht="58.8" customHeight="1" x14ac:dyDescent="0.25">
      <c r="A324" s="368" t="str">
        <f>A321</f>
        <v>II.</v>
      </c>
      <c r="B324" s="336">
        <f>B321+1</f>
        <v>9</v>
      </c>
      <c r="C324" s="899" t="s">
        <v>714</v>
      </c>
      <c r="D324" s="899"/>
      <c r="E324" s="899"/>
      <c r="F324" s="899"/>
      <c r="G324" s="899"/>
      <c r="H324" s="899"/>
      <c r="I324" s="899"/>
      <c r="J324" s="899"/>
      <c r="K324" s="899"/>
      <c r="L324" s="899"/>
      <c r="M324" s="337" t="s">
        <v>5</v>
      </c>
      <c r="N324" s="892">
        <v>6</v>
      </c>
      <c r="O324" s="892"/>
      <c r="P324" s="894">
        <v>0</v>
      </c>
      <c r="Q324" s="894"/>
      <c r="R324" s="895">
        <f>N324*P324</f>
        <v>0</v>
      </c>
      <c r="S324" s="895"/>
      <c r="T324" s="895"/>
      <c r="U324" s="351"/>
      <c r="V324" s="358"/>
      <c r="W324" s="358"/>
      <c r="X324" s="422"/>
      <c r="Y324" s="422"/>
      <c r="Z324" s="422"/>
      <c r="AA324" s="422"/>
      <c r="AB324" s="422"/>
      <c r="AC324" s="358"/>
    </row>
    <row r="325" spans="1:29" s="347" customFormat="1" ht="15" customHeight="1" x14ac:dyDescent="0.25">
      <c r="A325" s="368"/>
      <c r="B325" s="336"/>
      <c r="C325" s="348"/>
      <c r="D325" s="399"/>
      <c r="E325" s="399"/>
      <c r="F325" s="399"/>
      <c r="G325" s="399"/>
      <c r="H325" s="399"/>
      <c r="I325" s="399"/>
      <c r="J325" s="399"/>
      <c r="K325" s="399"/>
      <c r="L325" s="399"/>
      <c r="M325" s="454"/>
      <c r="N325" s="338"/>
      <c r="O325" s="338"/>
      <c r="P325" s="805"/>
      <c r="Q325" s="805"/>
      <c r="R325" s="370"/>
      <c r="S325" s="370"/>
      <c r="T325" s="370"/>
      <c r="U325" s="351"/>
      <c r="V325" s="358"/>
      <c r="W325" s="358"/>
      <c r="X325" s="422"/>
      <c r="Y325" s="422"/>
      <c r="Z325" s="422"/>
      <c r="AA325" s="422"/>
      <c r="AB325" s="422"/>
      <c r="AC325" s="358"/>
    </row>
    <row r="326" spans="1:29" s="347" customFormat="1" ht="63.6" customHeight="1" x14ac:dyDescent="0.25">
      <c r="A326" s="368" t="str">
        <f>A321</f>
        <v>II.</v>
      </c>
      <c r="B326" s="336">
        <f>B321+1</f>
        <v>9</v>
      </c>
      <c r="C326" s="888" t="s">
        <v>715</v>
      </c>
      <c r="D326" s="888"/>
      <c r="E326" s="888"/>
      <c r="F326" s="888"/>
      <c r="G326" s="888"/>
      <c r="H326" s="888"/>
      <c r="I326" s="888"/>
      <c r="J326" s="888"/>
      <c r="K326" s="888"/>
      <c r="L326" s="888"/>
      <c r="M326" s="337" t="s">
        <v>5</v>
      </c>
      <c r="N326" s="892">
        <v>1</v>
      </c>
      <c r="O326" s="892"/>
      <c r="P326" s="894">
        <v>0</v>
      </c>
      <c r="Q326" s="894"/>
      <c r="R326" s="895">
        <f>N326*P326</f>
        <v>0</v>
      </c>
      <c r="S326" s="895"/>
      <c r="T326" s="895"/>
      <c r="U326" s="351"/>
      <c r="V326" s="358"/>
      <c r="W326" s="358"/>
      <c r="X326" s="422"/>
      <c r="Y326" s="422"/>
      <c r="Z326" s="422"/>
      <c r="AA326" s="422"/>
      <c r="AB326" s="422"/>
      <c r="AC326" s="358"/>
    </row>
    <row r="327" spans="1:29" s="347" customFormat="1" ht="15" customHeight="1" x14ac:dyDescent="0.25">
      <c r="A327" s="368"/>
      <c r="B327" s="336"/>
      <c r="C327" s="348"/>
      <c r="D327" s="399"/>
      <c r="E327" s="399"/>
      <c r="F327" s="399"/>
      <c r="G327" s="399"/>
      <c r="H327" s="399"/>
      <c r="I327" s="399"/>
      <c r="J327" s="399"/>
      <c r="K327" s="399"/>
      <c r="L327" s="399"/>
      <c r="M327" s="454"/>
      <c r="N327" s="338"/>
      <c r="O327" s="338"/>
      <c r="P327" s="805"/>
      <c r="Q327" s="805"/>
      <c r="R327" s="370"/>
      <c r="S327" s="370"/>
      <c r="T327" s="370"/>
      <c r="U327" s="351"/>
      <c r="V327" s="358"/>
      <c r="W327" s="358"/>
      <c r="X327" s="422"/>
      <c r="Y327" s="422"/>
      <c r="Z327" s="422"/>
      <c r="AA327" s="422"/>
      <c r="AB327" s="422"/>
      <c r="AC327" s="358"/>
    </row>
    <row r="328" spans="1:29" s="347" customFormat="1" ht="61.2" customHeight="1" x14ac:dyDescent="0.25">
      <c r="A328" s="368" t="str">
        <f>A324</f>
        <v>II.</v>
      </c>
      <c r="B328" s="336">
        <f>B324+1</f>
        <v>10</v>
      </c>
      <c r="C328" s="899" t="s">
        <v>716</v>
      </c>
      <c r="D328" s="899"/>
      <c r="E328" s="899"/>
      <c r="F328" s="899"/>
      <c r="G328" s="899"/>
      <c r="H328" s="899"/>
      <c r="I328" s="899"/>
      <c r="J328" s="899"/>
      <c r="K328" s="899"/>
      <c r="L328" s="899"/>
      <c r="M328" s="337" t="s">
        <v>5</v>
      </c>
      <c r="N328" s="892">
        <v>6</v>
      </c>
      <c r="O328" s="892"/>
      <c r="P328" s="894">
        <v>0</v>
      </c>
      <c r="Q328" s="894"/>
      <c r="R328" s="895">
        <f>N328*P328</f>
        <v>0</v>
      </c>
      <c r="S328" s="895"/>
      <c r="T328" s="895"/>
      <c r="U328" s="351"/>
      <c r="V328" s="358"/>
      <c r="W328" s="358"/>
      <c r="X328" s="422"/>
      <c r="Y328" s="422"/>
      <c r="Z328" s="422"/>
      <c r="AA328" s="422"/>
      <c r="AB328" s="422"/>
      <c r="AC328" s="358"/>
    </row>
    <row r="329" spans="1:29" s="347" customFormat="1" ht="15" customHeight="1" x14ac:dyDescent="0.25">
      <c r="A329" s="368"/>
      <c r="B329" s="336"/>
      <c r="C329" s="348"/>
      <c r="D329" s="399"/>
      <c r="E329" s="399"/>
      <c r="F329" s="399"/>
      <c r="G329" s="399"/>
      <c r="H329" s="399"/>
      <c r="I329" s="399"/>
      <c r="J329" s="399"/>
      <c r="K329" s="399"/>
      <c r="L329" s="399"/>
      <c r="M329" s="454"/>
      <c r="N329" s="338"/>
      <c r="O329" s="338"/>
      <c r="P329" s="805"/>
      <c r="Q329" s="805"/>
      <c r="R329" s="370"/>
      <c r="S329" s="370"/>
      <c r="T329" s="370"/>
      <c r="U329" s="351"/>
      <c r="V329" s="358"/>
      <c r="W329" s="358"/>
      <c r="X329" s="422"/>
      <c r="Y329" s="422"/>
      <c r="Z329" s="422"/>
      <c r="AA329" s="422"/>
      <c r="AB329" s="422"/>
      <c r="AC329" s="358"/>
    </row>
    <row r="330" spans="1:29" s="347" customFormat="1" ht="67.8" customHeight="1" x14ac:dyDescent="0.25">
      <c r="A330" s="368" t="str">
        <f>A328</f>
        <v>II.</v>
      </c>
      <c r="B330" s="336">
        <f>B328+1</f>
        <v>11</v>
      </c>
      <c r="C330" s="888" t="s">
        <v>717</v>
      </c>
      <c r="D330" s="888"/>
      <c r="E330" s="888"/>
      <c r="F330" s="888"/>
      <c r="G330" s="888"/>
      <c r="H330" s="888"/>
      <c r="I330" s="888"/>
      <c r="J330" s="888"/>
      <c r="K330" s="888"/>
      <c r="L330" s="888"/>
      <c r="M330" s="337" t="s">
        <v>5</v>
      </c>
      <c r="N330" s="892">
        <v>3</v>
      </c>
      <c r="O330" s="892"/>
      <c r="P330" s="894">
        <v>0</v>
      </c>
      <c r="Q330" s="894"/>
      <c r="R330" s="895">
        <f>N330*P330</f>
        <v>0</v>
      </c>
      <c r="S330" s="895"/>
      <c r="T330" s="895"/>
      <c r="U330" s="351"/>
      <c r="V330" s="358"/>
      <c r="W330" s="358"/>
      <c r="X330" s="422"/>
      <c r="Y330" s="422"/>
      <c r="Z330" s="422"/>
      <c r="AA330" s="422"/>
      <c r="AB330" s="422"/>
      <c r="AC330" s="358"/>
    </row>
    <row r="331" spans="1:29" s="347" customFormat="1" ht="15" customHeight="1" x14ac:dyDescent="0.25">
      <c r="A331" s="368"/>
      <c r="B331" s="336"/>
      <c r="C331" s="348"/>
      <c r="D331" s="399"/>
      <c r="E331" s="399"/>
      <c r="F331" s="399"/>
      <c r="G331" s="399"/>
      <c r="H331" s="399"/>
      <c r="I331" s="399"/>
      <c r="J331" s="399"/>
      <c r="K331" s="399"/>
      <c r="L331" s="399"/>
      <c r="M331" s="454"/>
      <c r="N331" s="338"/>
      <c r="O331" s="338"/>
      <c r="P331" s="805"/>
      <c r="Q331" s="805"/>
      <c r="R331" s="370"/>
      <c r="S331" s="370"/>
      <c r="T331" s="370"/>
      <c r="U331" s="351"/>
      <c r="V331" s="358"/>
      <c r="W331" s="358"/>
      <c r="X331" s="422"/>
      <c r="Y331" s="422"/>
      <c r="Z331" s="422"/>
      <c r="AA331" s="422"/>
      <c r="AB331" s="422"/>
      <c r="AC331" s="358"/>
    </row>
    <row r="332" spans="1:29" s="347" customFormat="1" ht="13.2" x14ac:dyDescent="0.25">
      <c r="A332" s="368" t="str">
        <f>A330</f>
        <v>II.</v>
      </c>
      <c r="B332" s="336">
        <f>B330+1</f>
        <v>12</v>
      </c>
      <c r="C332" s="888" t="s">
        <v>718</v>
      </c>
      <c r="D332" s="888"/>
      <c r="E332" s="888"/>
      <c r="F332" s="888"/>
      <c r="G332" s="888"/>
      <c r="H332" s="888"/>
      <c r="I332" s="888"/>
      <c r="J332" s="888"/>
      <c r="K332" s="888"/>
      <c r="L332" s="888"/>
      <c r="M332" s="337" t="s">
        <v>5</v>
      </c>
      <c r="N332" s="892">
        <v>2</v>
      </c>
      <c r="O332" s="892"/>
      <c r="P332" s="894">
        <v>0</v>
      </c>
      <c r="Q332" s="894"/>
      <c r="R332" s="895">
        <f>N332*P332</f>
        <v>0</v>
      </c>
      <c r="S332" s="895"/>
      <c r="T332" s="895"/>
      <c r="U332" s="351"/>
      <c r="V332" s="358"/>
      <c r="W332" s="358"/>
      <c r="X332" s="422"/>
      <c r="Y332" s="422"/>
      <c r="Z332" s="422"/>
      <c r="AA332" s="422"/>
      <c r="AB332" s="422"/>
      <c r="AC332" s="358"/>
    </row>
    <row r="333" spans="1:29" s="347" customFormat="1" ht="15" customHeight="1" x14ac:dyDescent="0.25">
      <c r="A333" s="368"/>
      <c r="B333" s="336"/>
      <c r="C333" s="348"/>
      <c r="D333" s="399"/>
      <c r="E333" s="399"/>
      <c r="F333" s="399"/>
      <c r="G333" s="399"/>
      <c r="H333" s="399"/>
      <c r="I333" s="399"/>
      <c r="J333" s="399"/>
      <c r="K333" s="399"/>
      <c r="L333" s="399"/>
      <c r="M333" s="454"/>
      <c r="N333" s="338"/>
      <c r="O333" s="338"/>
      <c r="P333" s="805"/>
      <c r="Q333" s="805"/>
      <c r="R333" s="370"/>
      <c r="S333" s="370"/>
      <c r="T333" s="370"/>
      <c r="U333" s="351"/>
      <c r="V333" s="358"/>
      <c r="W333" s="358"/>
      <c r="X333" s="422"/>
      <c r="Y333" s="422"/>
      <c r="Z333" s="422"/>
      <c r="AA333" s="422"/>
      <c r="AB333" s="422"/>
      <c r="AC333" s="358"/>
    </row>
    <row r="334" spans="1:29" s="347" customFormat="1" ht="70.2" customHeight="1" x14ac:dyDescent="0.25">
      <c r="A334" s="368" t="str">
        <f>A332</f>
        <v>II.</v>
      </c>
      <c r="B334" s="336">
        <f>B332+1</f>
        <v>13</v>
      </c>
      <c r="C334" s="888" t="s">
        <v>719</v>
      </c>
      <c r="D334" s="888"/>
      <c r="E334" s="888"/>
      <c r="F334" s="888"/>
      <c r="G334" s="888"/>
      <c r="H334" s="888"/>
      <c r="I334" s="888"/>
      <c r="J334" s="888"/>
      <c r="K334" s="888"/>
      <c r="L334" s="888"/>
      <c r="M334" s="337" t="s">
        <v>5</v>
      </c>
      <c r="N334" s="892">
        <v>1</v>
      </c>
      <c r="O334" s="892"/>
      <c r="P334" s="894">
        <v>0</v>
      </c>
      <c r="Q334" s="894"/>
      <c r="R334" s="895">
        <f>N334*P334</f>
        <v>0</v>
      </c>
      <c r="S334" s="895"/>
      <c r="T334" s="895"/>
      <c r="U334" s="351"/>
      <c r="V334" s="358"/>
      <c r="W334" s="358"/>
      <c r="X334" s="422"/>
      <c r="Y334" s="422"/>
      <c r="Z334" s="422"/>
      <c r="AA334" s="422"/>
      <c r="AB334" s="422"/>
      <c r="AC334" s="358"/>
    </row>
    <row r="335" spans="1:29" s="347" customFormat="1" ht="15" customHeight="1" x14ac:dyDescent="0.25">
      <c r="A335" s="368"/>
      <c r="B335" s="336"/>
      <c r="C335" s="348"/>
      <c r="D335" s="399"/>
      <c r="E335" s="399"/>
      <c r="F335" s="399"/>
      <c r="G335" s="399"/>
      <c r="H335" s="399"/>
      <c r="I335" s="399"/>
      <c r="J335" s="399"/>
      <c r="K335" s="399"/>
      <c r="L335" s="399"/>
      <c r="M335" s="454"/>
      <c r="N335" s="338"/>
      <c r="O335" s="338"/>
      <c r="P335" s="805"/>
      <c r="Q335" s="805"/>
      <c r="R335" s="370"/>
      <c r="S335" s="370"/>
      <c r="T335" s="370"/>
      <c r="U335" s="351"/>
      <c r="V335" s="358"/>
      <c r="W335" s="358"/>
      <c r="X335" s="422"/>
      <c r="Y335" s="422"/>
      <c r="Z335" s="422"/>
      <c r="AA335" s="422"/>
      <c r="AB335" s="422"/>
      <c r="AC335" s="358"/>
    </row>
    <row r="336" spans="1:29" s="347" customFormat="1" ht="70.2" customHeight="1" x14ac:dyDescent="0.25">
      <c r="A336" s="368" t="str">
        <f>A334</f>
        <v>II.</v>
      </c>
      <c r="B336" s="336">
        <f>B334+1</f>
        <v>14</v>
      </c>
      <c r="C336" s="899" t="s">
        <v>720</v>
      </c>
      <c r="D336" s="888"/>
      <c r="E336" s="888"/>
      <c r="F336" s="888"/>
      <c r="G336" s="888"/>
      <c r="H336" s="888"/>
      <c r="I336" s="888"/>
      <c r="J336" s="888"/>
      <c r="K336" s="888"/>
      <c r="L336" s="888"/>
      <c r="M336" s="337" t="s">
        <v>5</v>
      </c>
      <c r="N336" s="892">
        <v>3</v>
      </c>
      <c r="O336" s="892"/>
      <c r="P336" s="894">
        <v>0</v>
      </c>
      <c r="Q336" s="894"/>
      <c r="R336" s="895">
        <f>N336*P336</f>
        <v>0</v>
      </c>
      <c r="S336" s="895"/>
      <c r="T336" s="895"/>
      <c r="U336" s="351"/>
      <c r="V336" s="358"/>
      <c r="W336" s="358"/>
      <c r="X336" s="422"/>
      <c r="Y336" s="422"/>
      <c r="Z336" s="422"/>
      <c r="AA336" s="422"/>
      <c r="AB336" s="422"/>
      <c r="AC336" s="358"/>
    </row>
    <row r="337" spans="1:29" s="347" customFormat="1" ht="15" customHeight="1" x14ac:dyDescent="0.25">
      <c r="A337" s="368"/>
      <c r="B337" s="336"/>
      <c r="C337" s="348"/>
      <c r="D337" s="399"/>
      <c r="E337" s="399"/>
      <c r="F337" s="399"/>
      <c r="G337" s="399"/>
      <c r="H337" s="399"/>
      <c r="I337" s="399"/>
      <c r="J337" s="399"/>
      <c r="K337" s="399"/>
      <c r="L337" s="399"/>
      <c r="M337" s="454"/>
      <c r="N337" s="338"/>
      <c r="O337" s="338"/>
      <c r="P337" s="805"/>
      <c r="Q337" s="805"/>
      <c r="R337" s="370"/>
      <c r="S337" s="370"/>
      <c r="T337" s="370"/>
      <c r="U337" s="351"/>
      <c r="V337" s="358"/>
      <c r="W337" s="358"/>
      <c r="X337" s="422"/>
      <c r="Y337" s="422"/>
      <c r="Z337" s="422"/>
      <c r="AA337" s="422"/>
      <c r="AB337" s="422"/>
      <c r="AC337" s="358"/>
    </row>
    <row r="338" spans="1:29" s="347" customFormat="1" ht="67.8" customHeight="1" x14ac:dyDescent="0.25">
      <c r="A338" s="368" t="str">
        <f>A336</f>
        <v>II.</v>
      </c>
      <c r="B338" s="336">
        <f>B336+1</f>
        <v>15</v>
      </c>
      <c r="C338" s="899" t="s">
        <v>721</v>
      </c>
      <c r="D338" s="888"/>
      <c r="E338" s="888"/>
      <c r="F338" s="888"/>
      <c r="G338" s="888"/>
      <c r="H338" s="888"/>
      <c r="I338" s="888"/>
      <c r="J338" s="888"/>
      <c r="K338" s="888"/>
      <c r="L338" s="888"/>
      <c r="M338" s="337" t="s">
        <v>5</v>
      </c>
      <c r="N338" s="892">
        <v>2</v>
      </c>
      <c r="O338" s="892"/>
      <c r="P338" s="894">
        <v>0</v>
      </c>
      <c r="Q338" s="894"/>
      <c r="R338" s="895">
        <f>N338*P338</f>
        <v>0</v>
      </c>
      <c r="S338" s="895"/>
      <c r="T338" s="895"/>
      <c r="U338" s="351"/>
      <c r="V338" s="358"/>
      <c r="W338" s="358"/>
      <c r="X338" s="422"/>
      <c r="Y338" s="422"/>
      <c r="Z338" s="422"/>
      <c r="AA338" s="422"/>
      <c r="AB338" s="422"/>
      <c r="AC338" s="358"/>
    </row>
    <row r="339" spans="1:29" s="347" customFormat="1" ht="15" customHeight="1" x14ac:dyDescent="0.25">
      <c r="A339" s="368"/>
      <c r="B339" s="336"/>
      <c r="C339" s="348"/>
      <c r="D339" s="399"/>
      <c r="E339" s="399"/>
      <c r="F339" s="399"/>
      <c r="G339" s="399"/>
      <c r="H339" s="399"/>
      <c r="I339" s="399"/>
      <c r="J339" s="399"/>
      <c r="K339" s="399"/>
      <c r="L339" s="399"/>
      <c r="M339" s="454"/>
      <c r="N339" s="338"/>
      <c r="O339" s="338"/>
      <c r="P339" s="805"/>
      <c r="Q339" s="805"/>
      <c r="R339" s="370"/>
      <c r="S339" s="370"/>
      <c r="T339" s="370"/>
      <c r="U339" s="351"/>
      <c r="V339" s="358"/>
      <c r="W339" s="358"/>
      <c r="X339" s="422"/>
      <c r="Y339" s="422"/>
      <c r="Z339" s="422"/>
      <c r="AA339" s="422"/>
      <c r="AB339" s="422"/>
      <c r="AC339" s="358"/>
    </row>
    <row r="340" spans="1:29" s="347" customFormat="1" ht="74.400000000000006" customHeight="1" x14ac:dyDescent="0.25">
      <c r="A340" s="368" t="str">
        <f>A338</f>
        <v>II.</v>
      </c>
      <c r="B340" s="336">
        <f>B338+1</f>
        <v>16</v>
      </c>
      <c r="C340" s="899" t="s">
        <v>722</v>
      </c>
      <c r="D340" s="888"/>
      <c r="E340" s="888"/>
      <c r="F340" s="888"/>
      <c r="G340" s="888"/>
      <c r="H340" s="888"/>
      <c r="I340" s="888"/>
      <c r="J340" s="888"/>
      <c r="K340" s="888"/>
      <c r="L340" s="888"/>
      <c r="M340" s="337" t="s">
        <v>5</v>
      </c>
      <c r="N340" s="892">
        <v>1</v>
      </c>
      <c r="O340" s="892"/>
      <c r="P340" s="894">
        <v>0</v>
      </c>
      <c r="Q340" s="894"/>
      <c r="R340" s="895">
        <f>N340*P340</f>
        <v>0</v>
      </c>
      <c r="S340" s="895"/>
      <c r="T340" s="895"/>
      <c r="U340" s="351"/>
      <c r="V340" s="358"/>
      <c r="W340" s="358"/>
      <c r="X340" s="422"/>
      <c r="Y340" s="422"/>
      <c r="Z340" s="422"/>
      <c r="AA340" s="422"/>
      <c r="AB340" s="422"/>
      <c r="AC340" s="358"/>
    </row>
    <row r="341" spans="1:29" s="347" customFormat="1" ht="15" customHeight="1" x14ac:dyDescent="0.25">
      <c r="A341" s="368"/>
      <c r="B341" s="336"/>
      <c r="C341" s="348"/>
      <c r="D341" s="399"/>
      <c r="E341" s="399"/>
      <c r="F341" s="399"/>
      <c r="G341" s="399"/>
      <c r="H341" s="399"/>
      <c r="I341" s="399"/>
      <c r="J341" s="399"/>
      <c r="K341" s="399"/>
      <c r="L341" s="399"/>
      <c r="M341" s="454"/>
      <c r="N341" s="338"/>
      <c r="O341" s="338"/>
      <c r="P341" s="805"/>
      <c r="Q341" s="805"/>
      <c r="R341" s="370"/>
      <c r="S341" s="370"/>
      <c r="T341" s="370"/>
      <c r="U341" s="351"/>
      <c r="V341" s="358"/>
      <c r="W341" s="358"/>
      <c r="X341" s="422"/>
      <c r="Y341" s="422"/>
      <c r="Z341" s="422"/>
      <c r="AA341" s="422"/>
      <c r="AB341" s="422"/>
      <c r="AC341" s="358"/>
    </row>
    <row r="342" spans="1:29" s="347" customFormat="1" ht="122.4" customHeight="1" x14ac:dyDescent="0.25">
      <c r="A342" s="368" t="str">
        <f>A340</f>
        <v>II.</v>
      </c>
      <c r="B342" s="336">
        <f>B340+1</f>
        <v>17</v>
      </c>
      <c r="C342" s="893" t="s">
        <v>723</v>
      </c>
      <c r="D342" s="893"/>
      <c r="E342" s="893"/>
      <c r="F342" s="893"/>
      <c r="G342" s="893"/>
      <c r="H342" s="893"/>
      <c r="I342" s="893"/>
      <c r="J342" s="893"/>
      <c r="K342" s="893"/>
      <c r="L342" s="893"/>
      <c r="M342" s="337"/>
      <c r="N342" s="892"/>
      <c r="O342" s="892"/>
      <c r="P342" s="894"/>
      <c r="Q342" s="894"/>
      <c r="R342" s="895"/>
      <c r="S342" s="895"/>
      <c r="T342" s="895"/>
      <c r="U342" s="351"/>
      <c r="V342" s="358"/>
      <c r="W342" s="358"/>
      <c r="X342" s="422"/>
      <c r="Y342" s="422"/>
      <c r="Z342" s="422"/>
      <c r="AA342" s="422"/>
      <c r="AB342" s="422"/>
      <c r="AC342" s="358"/>
    </row>
    <row r="343" spans="1:29" s="347" customFormat="1" ht="15" customHeight="1" x14ac:dyDescent="0.25">
      <c r="A343" s="368"/>
      <c r="B343" s="336"/>
      <c r="C343" s="888" t="s">
        <v>724</v>
      </c>
      <c r="D343" s="888"/>
      <c r="E343" s="888"/>
      <c r="F343" s="888"/>
      <c r="G343" s="888"/>
      <c r="H343" s="888"/>
      <c r="I343" s="888"/>
      <c r="J343" s="888"/>
      <c r="K343" s="888"/>
      <c r="L343" s="888"/>
      <c r="M343" s="337" t="s">
        <v>5</v>
      </c>
      <c r="N343" s="892">
        <v>1</v>
      </c>
      <c r="O343" s="892"/>
      <c r="P343" s="894">
        <v>0</v>
      </c>
      <c r="Q343" s="894"/>
      <c r="R343" s="895">
        <f>N343*P343</f>
        <v>0</v>
      </c>
      <c r="S343" s="895"/>
      <c r="T343" s="895"/>
      <c r="U343" s="351"/>
      <c r="V343" s="358"/>
      <c r="W343" s="358"/>
      <c r="X343" s="422"/>
      <c r="Y343" s="422"/>
      <c r="Z343" s="422"/>
      <c r="AA343" s="422"/>
      <c r="AB343" s="422"/>
      <c r="AC343" s="358"/>
    </row>
    <row r="344" spans="1:29" s="347" customFormat="1" ht="15" customHeight="1" x14ac:dyDescent="0.25">
      <c r="A344" s="335"/>
      <c r="B344" s="362"/>
      <c r="C344" s="372"/>
      <c r="D344" s="455"/>
      <c r="E344" s="455"/>
      <c r="F344" s="455"/>
      <c r="G344" s="455"/>
      <c r="H344" s="455"/>
      <c r="I344" s="455"/>
      <c r="J344" s="455"/>
      <c r="K344" s="455"/>
      <c r="L344" s="455"/>
      <c r="M344" s="456"/>
      <c r="N344" s="339"/>
      <c r="O344" s="339"/>
      <c r="P344" s="806"/>
      <c r="Q344" s="806"/>
      <c r="R344" s="340"/>
      <c r="S344" s="340"/>
      <c r="T344" s="340"/>
      <c r="U344" s="351"/>
      <c r="V344" s="358"/>
      <c r="W344" s="358"/>
      <c r="X344" s="422"/>
      <c r="Y344" s="422"/>
      <c r="Z344" s="422"/>
      <c r="AA344" s="422"/>
      <c r="AB344" s="422"/>
      <c r="AC344" s="358"/>
    </row>
    <row r="345" spans="1:29" s="347" customFormat="1" ht="100.2" customHeight="1" x14ac:dyDescent="0.25">
      <c r="A345" s="368" t="str">
        <f>A342</f>
        <v>II.</v>
      </c>
      <c r="B345" s="336">
        <f>B342+1</f>
        <v>18</v>
      </c>
      <c r="C345" s="893" t="s">
        <v>1040</v>
      </c>
      <c r="D345" s="893"/>
      <c r="E345" s="893"/>
      <c r="F345" s="893"/>
      <c r="G345" s="893"/>
      <c r="H345" s="893"/>
      <c r="I345" s="893"/>
      <c r="J345" s="893"/>
      <c r="K345" s="893"/>
      <c r="L345" s="893"/>
      <c r="M345" s="337" t="s">
        <v>136</v>
      </c>
      <c r="N345" s="892">
        <v>2</v>
      </c>
      <c r="O345" s="892"/>
      <c r="P345" s="894">
        <v>0</v>
      </c>
      <c r="Q345" s="894"/>
      <c r="R345" s="895">
        <f>N345*P345</f>
        <v>0</v>
      </c>
      <c r="S345" s="895"/>
      <c r="T345" s="895"/>
      <c r="U345" s="351"/>
      <c r="V345" s="358"/>
      <c r="W345" s="358"/>
      <c r="X345" s="422"/>
      <c r="Y345" s="422"/>
      <c r="Z345" s="422"/>
      <c r="AA345" s="422"/>
      <c r="AB345" s="422"/>
      <c r="AC345" s="358"/>
    </row>
    <row r="346" spans="1:29" s="347" customFormat="1" ht="15" customHeight="1" x14ac:dyDescent="0.25">
      <c r="A346" s="368"/>
      <c r="B346" s="336"/>
      <c r="C346" s="348"/>
      <c r="D346" s="399"/>
      <c r="E346" s="399"/>
      <c r="F346" s="399"/>
      <c r="G346" s="399"/>
      <c r="H346" s="399"/>
      <c r="I346" s="399"/>
      <c r="J346" s="399"/>
      <c r="K346" s="399"/>
      <c r="L346" s="399"/>
      <c r="M346" s="454"/>
      <c r="N346" s="338"/>
      <c r="O346" s="338"/>
      <c r="P346" s="805"/>
      <c r="Q346" s="805"/>
      <c r="R346" s="370"/>
      <c r="S346" s="370"/>
      <c r="T346" s="370"/>
      <c r="U346" s="351"/>
      <c r="V346" s="358"/>
      <c r="W346" s="358"/>
      <c r="X346" s="422"/>
      <c r="Y346" s="422"/>
      <c r="Z346" s="422"/>
      <c r="AA346" s="422"/>
      <c r="AB346" s="422"/>
      <c r="AC346" s="358"/>
    </row>
    <row r="347" spans="1:29" s="347" customFormat="1" ht="76.8" customHeight="1" x14ac:dyDescent="0.25">
      <c r="A347" s="368" t="str">
        <f>A345</f>
        <v>II.</v>
      </c>
      <c r="B347" s="336">
        <f>B345+1</f>
        <v>19</v>
      </c>
      <c r="C347" s="893" t="s">
        <v>671</v>
      </c>
      <c r="D347" s="893"/>
      <c r="E347" s="893"/>
      <c r="F347" s="893"/>
      <c r="G347" s="893"/>
      <c r="H347" s="893"/>
      <c r="I347" s="893"/>
      <c r="J347" s="893"/>
      <c r="K347" s="893"/>
      <c r="L347" s="893"/>
      <c r="M347" s="337" t="s">
        <v>136</v>
      </c>
      <c r="N347" s="892">
        <v>1</v>
      </c>
      <c r="O347" s="892"/>
      <c r="P347" s="894">
        <v>0</v>
      </c>
      <c r="Q347" s="894"/>
      <c r="R347" s="895">
        <f>N347*P347</f>
        <v>0</v>
      </c>
      <c r="S347" s="895"/>
      <c r="T347" s="895"/>
      <c r="U347" s="351"/>
      <c r="V347" s="358"/>
      <c r="W347" s="358"/>
      <c r="X347" s="422"/>
      <c r="Y347" s="422"/>
      <c r="Z347" s="422"/>
      <c r="AA347" s="422"/>
      <c r="AB347" s="422"/>
      <c r="AC347" s="358"/>
    </row>
    <row r="348" spans="1:29" s="347" customFormat="1" ht="15" customHeight="1" x14ac:dyDescent="0.25">
      <c r="A348" s="368"/>
      <c r="B348" s="336"/>
      <c r="C348" s="348"/>
      <c r="D348" s="348"/>
      <c r="E348" s="348"/>
      <c r="F348" s="348"/>
      <c r="G348" s="348"/>
      <c r="H348" s="348"/>
      <c r="I348" s="348"/>
      <c r="J348" s="348"/>
      <c r="K348" s="348"/>
      <c r="L348" s="348"/>
      <c r="M348" s="337"/>
      <c r="N348" s="338"/>
      <c r="O348" s="338"/>
      <c r="P348" s="805"/>
      <c r="Q348" s="805"/>
      <c r="R348" s="370"/>
      <c r="S348" s="370"/>
      <c r="T348" s="370"/>
      <c r="U348" s="351"/>
      <c r="V348" s="358"/>
      <c r="W348" s="358"/>
      <c r="X348" s="422"/>
      <c r="Y348" s="422"/>
      <c r="Z348" s="422"/>
      <c r="AA348" s="422"/>
      <c r="AB348" s="422"/>
      <c r="AC348" s="358"/>
    </row>
    <row r="349" spans="1:29" s="347" customFormat="1" ht="40.200000000000003" customHeight="1" x14ac:dyDescent="0.25">
      <c r="A349" s="368" t="str">
        <f>A347</f>
        <v>II.</v>
      </c>
      <c r="B349" s="336">
        <f>B347+1</f>
        <v>20</v>
      </c>
      <c r="C349" s="888" t="s">
        <v>631</v>
      </c>
      <c r="D349" s="888"/>
      <c r="E349" s="888"/>
      <c r="F349" s="888"/>
      <c r="G349" s="888"/>
      <c r="H349" s="888"/>
      <c r="I349" s="888"/>
      <c r="J349" s="888"/>
      <c r="K349" s="888"/>
      <c r="L349" s="888"/>
      <c r="M349" s="337" t="s">
        <v>136</v>
      </c>
      <c r="N349" s="892">
        <v>1</v>
      </c>
      <c r="O349" s="892"/>
      <c r="P349" s="894">
        <v>0</v>
      </c>
      <c r="Q349" s="894"/>
      <c r="R349" s="895">
        <f>N349*P349</f>
        <v>0</v>
      </c>
      <c r="S349" s="895"/>
      <c r="T349" s="895"/>
      <c r="U349" s="351"/>
      <c r="V349" s="358"/>
      <c r="W349" s="358"/>
      <c r="X349" s="422"/>
      <c r="Y349" s="422"/>
      <c r="Z349" s="422"/>
      <c r="AA349" s="422"/>
      <c r="AB349" s="422"/>
      <c r="AC349" s="358"/>
    </row>
    <row r="350" spans="1:29" s="347" customFormat="1" ht="15" customHeight="1" x14ac:dyDescent="0.25">
      <c r="A350" s="368"/>
      <c r="B350" s="336"/>
      <c r="C350" s="348"/>
      <c r="D350" s="399"/>
      <c r="E350" s="399"/>
      <c r="F350" s="399"/>
      <c r="G350" s="399"/>
      <c r="H350" s="399"/>
      <c r="I350" s="399"/>
      <c r="J350" s="399"/>
      <c r="K350" s="399"/>
      <c r="L350" s="399"/>
      <c r="M350" s="337"/>
      <c r="N350" s="338"/>
      <c r="O350" s="338"/>
      <c r="P350" s="805"/>
      <c r="Q350" s="805"/>
      <c r="R350" s="370"/>
      <c r="S350" s="370"/>
      <c r="T350" s="370"/>
      <c r="U350" s="351"/>
      <c r="V350" s="358"/>
      <c r="W350" s="358"/>
      <c r="X350" s="422"/>
      <c r="Y350" s="422"/>
      <c r="Z350" s="422"/>
      <c r="AA350" s="422"/>
      <c r="AB350" s="422"/>
      <c r="AC350" s="358"/>
    </row>
    <row r="351" spans="1:29" s="347" customFormat="1" ht="31.8" customHeight="1" x14ac:dyDescent="0.25">
      <c r="A351" s="368" t="str">
        <f>A349</f>
        <v>II.</v>
      </c>
      <c r="B351" s="336">
        <f>B349+1</f>
        <v>21</v>
      </c>
      <c r="C351" s="893" t="s">
        <v>725</v>
      </c>
      <c r="D351" s="893"/>
      <c r="E351" s="893"/>
      <c r="F351" s="893"/>
      <c r="G351" s="893"/>
      <c r="H351" s="893"/>
      <c r="I351" s="893"/>
      <c r="J351" s="893"/>
      <c r="K351" s="893"/>
      <c r="L351" s="893"/>
      <c r="M351" s="337" t="s">
        <v>136</v>
      </c>
      <c r="N351" s="892">
        <v>1</v>
      </c>
      <c r="O351" s="892"/>
      <c r="P351" s="894">
        <v>0</v>
      </c>
      <c r="Q351" s="894"/>
      <c r="R351" s="895">
        <f>N351*P351</f>
        <v>0</v>
      </c>
      <c r="S351" s="895"/>
      <c r="T351" s="895"/>
      <c r="U351" s="351"/>
      <c r="V351" s="358"/>
      <c r="W351" s="358"/>
      <c r="X351" s="422"/>
      <c r="Y351" s="422"/>
      <c r="Z351" s="422"/>
      <c r="AA351" s="422"/>
      <c r="AB351" s="422"/>
      <c r="AC351" s="358"/>
    </row>
    <row r="352" spans="1:29" s="347" customFormat="1" ht="15" customHeight="1" x14ac:dyDescent="0.25">
      <c r="A352" s="368"/>
      <c r="B352" s="336"/>
      <c r="C352" s="348"/>
      <c r="D352" s="348"/>
      <c r="E352" s="348"/>
      <c r="F352" s="348"/>
      <c r="G352" s="348"/>
      <c r="H352" s="348"/>
      <c r="I352" s="348"/>
      <c r="J352" s="348"/>
      <c r="K352" s="348"/>
      <c r="L352" s="348"/>
      <c r="M352" s="337"/>
      <c r="N352" s="338"/>
      <c r="O352" s="338"/>
      <c r="P352" s="805"/>
      <c r="Q352" s="805"/>
      <c r="R352" s="370"/>
      <c r="S352" s="370"/>
      <c r="T352" s="370"/>
      <c r="U352" s="351"/>
      <c r="V352" s="358"/>
      <c r="W352" s="358"/>
      <c r="X352" s="422"/>
      <c r="Y352" s="422"/>
      <c r="Z352" s="422"/>
      <c r="AA352" s="422"/>
      <c r="AB352" s="422"/>
      <c r="AC352" s="358"/>
    </row>
    <row r="353" spans="1:29" s="347" customFormat="1" ht="55.8" customHeight="1" x14ac:dyDescent="0.25">
      <c r="A353" s="368" t="str">
        <f>A351</f>
        <v>II.</v>
      </c>
      <c r="B353" s="336">
        <f>B351+1</f>
        <v>22</v>
      </c>
      <c r="C353" s="888" t="s">
        <v>726</v>
      </c>
      <c r="D353" s="888"/>
      <c r="E353" s="888"/>
      <c r="F353" s="888"/>
      <c r="G353" s="888"/>
      <c r="H353" s="888"/>
      <c r="I353" s="888"/>
      <c r="J353" s="888"/>
      <c r="K353" s="888"/>
      <c r="L353" s="888"/>
      <c r="M353" s="337" t="s">
        <v>5</v>
      </c>
      <c r="N353" s="896">
        <v>1</v>
      </c>
      <c r="O353" s="896"/>
      <c r="P353" s="894">
        <v>0</v>
      </c>
      <c r="Q353" s="894"/>
      <c r="R353" s="895">
        <f>N353*P353</f>
        <v>0</v>
      </c>
      <c r="S353" s="895"/>
      <c r="T353" s="895"/>
      <c r="U353" s="351"/>
      <c r="V353" s="358"/>
      <c r="W353" s="358"/>
      <c r="X353" s="422"/>
      <c r="Y353" s="422"/>
      <c r="Z353" s="422"/>
      <c r="AA353" s="422"/>
      <c r="AB353" s="422"/>
      <c r="AC353" s="358"/>
    </row>
    <row r="354" spans="1:29" s="347" customFormat="1" ht="15" customHeight="1" x14ac:dyDescent="0.25">
      <c r="A354" s="429"/>
      <c r="B354" s="430"/>
      <c r="C354" s="428"/>
      <c r="D354" s="428"/>
      <c r="E354" s="428"/>
      <c r="F354" s="428"/>
      <c r="G354" s="428"/>
      <c r="H354" s="428"/>
      <c r="I354" s="428"/>
      <c r="J354" s="428"/>
      <c r="K354" s="428"/>
      <c r="L354" s="428"/>
      <c r="M354" s="337"/>
      <c r="N354" s="338"/>
      <c r="O354" s="338"/>
      <c r="P354" s="805"/>
      <c r="Q354" s="805"/>
      <c r="R354" s="370"/>
      <c r="S354" s="370"/>
      <c r="T354" s="370"/>
      <c r="U354" s="351"/>
      <c r="V354" s="358"/>
      <c r="W354" s="358"/>
      <c r="X354" s="422"/>
      <c r="Y354" s="422"/>
      <c r="Z354" s="422"/>
      <c r="AA354" s="422"/>
      <c r="AB354" s="422"/>
      <c r="AC354" s="358"/>
    </row>
    <row r="355" spans="1:29" s="347" customFormat="1" ht="15" customHeight="1" x14ac:dyDescent="0.25">
      <c r="A355" s="457"/>
      <c r="B355" s="458"/>
      <c r="C355" s="437" t="s">
        <v>727</v>
      </c>
      <c r="D355" s="459"/>
      <c r="E355" s="459"/>
      <c r="F355" s="459"/>
      <c r="G355" s="459"/>
      <c r="H355" s="459"/>
      <c r="I355" s="459"/>
      <c r="J355" s="459"/>
      <c r="K355" s="459"/>
      <c r="L355" s="459"/>
      <c r="M355" s="439"/>
      <c r="N355" s="440"/>
      <c r="O355" s="440"/>
      <c r="P355" s="817"/>
      <c r="Q355" s="817"/>
      <c r="R355" s="904">
        <f>SUM(R234:T354)</f>
        <v>0</v>
      </c>
      <c r="S355" s="904"/>
      <c r="T355" s="904"/>
      <c r="U355" s="351"/>
      <c r="V355" s="358"/>
      <c r="W355" s="358"/>
      <c r="X355" s="422"/>
      <c r="Y355" s="422"/>
      <c r="Z355" s="422"/>
      <c r="AA355" s="422"/>
      <c r="AB355" s="422"/>
      <c r="AC355" s="358"/>
    </row>
    <row r="356" spans="1:29" s="347" customFormat="1" ht="15" customHeight="1" x14ac:dyDescent="0.25">
      <c r="A356" s="335"/>
      <c r="B356" s="362"/>
      <c r="C356" s="372"/>
      <c r="D356" s="455"/>
      <c r="E356" s="455"/>
      <c r="F356" s="455"/>
      <c r="G356" s="455"/>
      <c r="H356" s="455"/>
      <c r="I356" s="455"/>
      <c r="J356" s="455"/>
      <c r="K356" s="455"/>
      <c r="L356" s="455"/>
      <c r="M356" s="456"/>
      <c r="N356" s="339"/>
      <c r="O356" s="339"/>
      <c r="P356" s="806"/>
      <c r="Q356" s="806"/>
      <c r="R356" s="340"/>
      <c r="S356" s="340"/>
      <c r="T356" s="340"/>
      <c r="U356" s="351"/>
      <c r="V356" s="358"/>
      <c r="W356" s="358"/>
      <c r="X356" s="422"/>
      <c r="Y356" s="422"/>
      <c r="Z356" s="422"/>
      <c r="AA356" s="422"/>
      <c r="AB356" s="422"/>
      <c r="AC356" s="358"/>
    </row>
    <row r="357" spans="1:29" s="347" customFormat="1" ht="15" customHeight="1" x14ac:dyDescent="0.25">
      <c r="A357" s="335"/>
      <c r="B357" s="362"/>
      <c r="C357" s="372"/>
      <c r="D357" s="455"/>
      <c r="E357" s="455"/>
      <c r="F357" s="455"/>
      <c r="G357" s="455"/>
      <c r="H357" s="455"/>
      <c r="I357" s="455"/>
      <c r="J357" s="455"/>
      <c r="K357" s="455"/>
      <c r="L357" s="455"/>
      <c r="M357" s="456"/>
      <c r="N357" s="339"/>
      <c r="O357" s="339"/>
      <c r="P357" s="806"/>
      <c r="Q357" s="806"/>
      <c r="R357" s="340"/>
      <c r="S357" s="340"/>
      <c r="T357" s="340"/>
      <c r="U357" s="351"/>
      <c r="V357" s="358"/>
      <c r="W357" s="358"/>
      <c r="X357" s="422"/>
      <c r="Y357" s="422"/>
      <c r="Z357" s="422"/>
      <c r="AA357" s="422"/>
      <c r="AB357" s="422"/>
      <c r="AC357" s="358"/>
    </row>
    <row r="358" spans="1:29" s="347" customFormat="1" ht="15" customHeight="1" x14ac:dyDescent="0.25">
      <c r="A358" s="335"/>
      <c r="B358" s="362"/>
      <c r="C358" s="372"/>
      <c r="D358" s="455"/>
      <c r="E358" s="455"/>
      <c r="F358" s="455"/>
      <c r="G358" s="455"/>
      <c r="H358" s="455"/>
      <c r="I358" s="455"/>
      <c r="J358" s="455"/>
      <c r="K358" s="455"/>
      <c r="L358" s="455"/>
      <c r="M358" s="456"/>
      <c r="N358" s="339"/>
      <c r="O358" s="339"/>
      <c r="P358" s="806"/>
      <c r="Q358" s="806"/>
      <c r="R358" s="340"/>
      <c r="S358" s="340"/>
      <c r="T358" s="340"/>
      <c r="U358" s="351"/>
      <c r="V358" s="358"/>
      <c r="W358" s="358"/>
      <c r="X358" s="422"/>
      <c r="Y358" s="422"/>
      <c r="Z358" s="422"/>
      <c r="AA358" s="422"/>
      <c r="AB358" s="422"/>
      <c r="AC358" s="358"/>
    </row>
    <row r="359" spans="1:29" s="347" customFormat="1" ht="15" customHeight="1" x14ac:dyDescent="0.25">
      <c r="A359" s="335"/>
      <c r="B359" s="362"/>
      <c r="C359" s="372"/>
      <c r="D359" s="455"/>
      <c r="E359" s="455"/>
      <c r="F359" s="455"/>
      <c r="G359" s="455"/>
      <c r="H359" s="455"/>
      <c r="I359" s="455"/>
      <c r="J359" s="455"/>
      <c r="K359" s="455"/>
      <c r="L359" s="455"/>
      <c r="M359" s="456"/>
      <c r="N359" s="339"/>
      <c r="O359" s="339"/>
      <c r="P359" s="340"/>
      <c r="Q359" s="340"/>
      <c r="R359" s="340"/>
      <c r="S359" s="340"/>
      <c r="T359" s="340"/>
      <c r="U359" s="351"/>
      <c r="V359" s="358"/>
      <c r="W359" s="358"/>
      <c r="X359" s="422"/>
      <c r="Y359" s="422"/>
      <c r="Z359" s="422"/>
      <c r="AA359" s="422"/>
      <c r="AB359" s="422"/>
      <c r="AC359" s="358"/>
    </row>
    <row r="360" spans="1:29" s="347" customFormat="1" ht="15" customHeight="1" x14ac:dyDescent="0.3">
      <c r="A360" s="460" t="s">
        <v>740</v>
      </c>
      <c r="B360" s="461"/>
      <c r="C360" s="462"/>
      <c r="D360" s="463"/>
      <c r="E360" s="463"/>
      <c r="F360" s="463"/>
      <c r="G360" s="463"/>
      <c r="H360" s="463"/>
      <c r="I360" s="463"/>
      <c r="J360" s="463"/>
      <c r="K360" s="463"/>
      <c r="L360" s="463"/>
      <c r="M360" s="464"/>
      <c r="N360" s="465"/>
      <c r="O360" s="465"/>
      <c r="P360" s="466"/>
      <c r="Q360" s="466"/>
      <c r="R360" s="466"/>
      <c r="S360" s="466"/>
      <c r="T360" s="466"/>
      <c r="U360" s="351"/>
      <c r="V360" s="358"/>
      <c r="W360" s="358"/>
      <c r="X360" s="422"/>
      <c r="Y360" s="422"/>
      <c r="Z360" s="422"/>
      <c r="AA360" s="422"/>
      <c r="AB360" s="422"/>
      <c r="AC360" s="358"/>
    </row>
    <row r="361" spans="1:29" s="347" customFormat="1" ht="15" customHeight="1" x14ac:dyDescent="0.25">
      <c r="A361" s="335"/>
      <c r="B361" s="362"/>
      <c r="C361" s="372"/>
      <c r="D361" s="455"/>
      <c r="E361" s="455"/>
      <c r="F361" s="455"/>
      <c r="G361" s="455"/>
      <c r="H361" s="455"/>
      <c r="I361" s="455"/>
      <c r="J361" s="455"/>
      <c r="K361" s="455"/>
      <c r="L361" s="455"/>
      <c r="M361" s="456"/>
      <c r="N361" s="339"/>
      <c r="O361" s="339"/>
      <c r="P361" s="340"/>
      <c r="Q361" s="340"/>
      <c r="R361" s="340"/>
      <c r="S361" s="340"/>
      <c r="T361" s="340"/>
      <c r="U361" s="351"/>
      <c r="V361" s="358"/>
      <c r="W361" s="358"/>
      <c r="X361" s="422"/>
      <c r="Y361" s="422"/>
      <c r="Z361" s="422"/>
      <c r="AA361" s="422"/>
      <c r="AB361" s="422"/>
      <c r="AC361" s="358"/>
    </row>
    <row r="362" spans="1:29" s="347" customFormat="1" ht="15" customHeight="1" x14ac:dyDescent="0.25">
      <c r="A362" s="467" t="str">
        <f>A7</f>
        <v>I.</v>
      </c>
      <c r="B362" s="468" t="str">
        <f>C7</f>
        <v>SUSTAV GRIJANJA / HLAĐENJA / PTV</v>
      </c>
      <c r="C362" s="469"/>
      <c r="D362" s="470"/>
      <c r="E362" s="470"/>
      <c r="F362" s="470"/>
      <c r="G362" s="470"/>
      <c r="H362" s="470"/>
      <c r="I362" s="470"/>
      <c r="J362" s="470"/>
      <c r="K362" s="470"/>
      <c r="L362" s="470"/>
      <c r="M362" s="471"/>
      <c r="N362" s="472"/>
      <c r="O362" s="472"/>
      <c r="P362" s="473"/>
      <c r="Q362" s="473"/>
      <c r="R362" s="473"/>
      <c r="S362" s="473"/>
      <c r="T362" s="474"/>
      <c r="U362" s="351"/>
      <c r="V362" s="358"/>
      <c r="W362" s="358"/>
      <c r="X362" s="422"/>
      <c r="Y362" s="422"/>
      <c r="Z362" s="422"/>
      <c r="AA362" s="422"/>
      <c r="AB362" s="422"/>
      <c r="AC362" s="358"/>
    </row>
    <row r="363" spans="1:29" s="347" customFormat="1" ht="15" customHeight="1" x14ac:dyDescent="0.25">
      <c r="A363" s="475" t="str">
        <f>A8</f>
        <v>I.1.</v>
      </c>
      <c r="B363" s="476" t="str">
        <f>C8</f>
        <v>IZVOR TOPLINSKE ENERGIJE</v>
      </c>
      <c r="C363" s="477"/>
      <c r="D363" s="478"/>
      <c r="E363" s="478"/>
      <c r="F363" s="478"/>
      <c r="G363" s="478"/>
      <c r="H363" s="478"/>
      <c r="I363" s="478"/>
      <c r="J363" s="478"/>
      <c r="K363" s="478"/>
      <c r="L363" s="478"/>
      <c r="M363" s="479"/>
      <c r="N363" s="480"/>
      <c r="O363" s="480"/>
      <c r="P363" s="481"/>
      <c r="Q363" s="481"/>
      <c r="R363" s="925">
        <f>R135</f>
        <v>0</v>
      </c>
      <c r="S363" s="925"/>
      <c r="T363" s="925"/>
      <c r="U363" s="351"/>
      <c r="V363" s="358"/>
      <c r="W363" s="358"/>
      <c r="X363" s="422"/>
      <c r="Y363" s="422"/>
      <c r="Z363" s="422"/>
      <c r="AA363" s="422"/>
      <c r="AB363" s="422"/>
      <c r="AC363" s="358"/>
    </row>
    <row r="364" spans="1:29" s="347" customFormat="1" ht="15" customHeight="1" x14ac:dyDescent="0.25">
      <c r="A364" s="475" t="str">
        <f>A137</f>
        <v>I.2.</v>
      </c>
      <c r="B364" s="476" t="str">
        <f>C137</f>
        <v>RAZVOD TOPLINSKE/RASHLADNE ENERGIJE/PTV</v>
      </c>
      <c r="C364" s="477"/>
      <c r="D364" s="478"/>
      <c r="E364" s="478"/>
      <c r="F364" s="478"/>
      <c r="G364" s="478"/>
      <c r="H364" s="478"/>
      <c r="I364" s="478"/>
      <c r="J364" s="478"/>
      <c r="K364" s="478"/>
      <c r="L364" s="478"/>
      <c r="M364" s="479"/>
      <c r="N364" s="480"/>
      <c r="O364" s="480"/>
      <c r="P364" s="481"/>
      <c r="Q364" s="481"/>
      <c r="R364" s="925">
        <f>R175</f>
        <v>0</v>
      </c>
      <c r="S364" s="925"/>
      <c r="T364" s="925"/>
      <c r="U364" s="351"/>
      <c r="V364" s="358"/>
      <c r="W364" s="358"/>
      <c r="X364" s="422"/>
      <c r="Y364" s="422"/>
      <c r="Z364" s="422"/>
      <c r="AA364" s="422"/>
      <c r="AB364" s="422"/>
      <c r="AC364" s="358"/>
    </row>
    <row r="365" spans="1:29" s="347" customFormat="1" ht="15" customHeight="1" x14ac:dyDescent="0.25">
      <c r="A365" s="475" t="str">
        <f>A177</f>
        <v>I.3.</v>
      </c>
      <c r="B365" s="476" t="str">
        <f>C177</f>
        <v>IZMJENA TOPLINSKE/RASHLADNE ENERGIJE U PROSTORU</v>
      </c>
      <c r="C365" s="477"/>
      <c r="D365" s="478"/>
      <c r="E365" s="478"/>
      <c r="F365" s="478"/>
      <c r="G365" s="478"/>
      <c r="H365" s="478"/>
      <c r="I365" s="478"/>
      <c r="J365" s="478"/>
      <c r="K365" s="478"/>
      <c r="L365" s="478"/>
      <c r="M365" s="479"/>
      <c r="N365" s="480"/>
      <c r="O365" s="480"/>
      <c r="P365" s="481"/>
      <c r="Q365" s="481"/>
      <c r="R365" s="925">
        <f>R225</f>
        <v>0</v>
      </c>
      <c r="S365" s="925"/>
      <c r="T365" s="925"/>
      <c r="U365" s="351"/>
      <c r="V365" s="358"/>
      <c r="W365" s="358"/>
      <c r="X365" s="422"/>
      <c r="Y365" s="422"/>
      <c r="Z365" s="422"/>
      <c r="AA365" s="422"/>
      <c r="AB365" s="422"/>
      <c r="AC365" s="358"/>
    </row>
    <row r="366" spans="1:29" s="347" customFormat="1" ht="15" customHeight="1" thickBot="1" x14ac:dyDescent="0.3">
      <c r="A366" s="482" t="str">
        <f>A227</f>
        <v>I.4.</v>
      </c>
      <c r="B366" s="483" t="str">
        <f>C227</f>
        <v>SUSTAV GRIJANJA ELEKTRIČNIM KONVEKTOROM</v>
      </c>
      <c r="C366" s="484"/>
      <c r="D366" s="485"/>
      <c r="E366" s="485"/>
      <c r="F366" s="485"/>
      <c r="G366" s="485"/>
      <c r="H366" s="485"/>
      <c r="I366" s="485"/>
      <c r="J366" s="485"/>
      <c r="K366" s="485"/>
      <c r="L366" s="485"/>
      <c r="M366" s="486"/>
      <c r="N366" s="487"/>
      <c r="O366" s="487"/>
      <c r="P366" s="488"/>
      <c r="Q366" s="488"/>
      <c r="R366" s="926">
        <f>R230</f>
        <v>0</v>
      </c>
      <c r="S366" s="926"/>
      <c r="T366" s="926"/>
      <c r="U366" s="351"/>
      <c r="V366" s="358"/>
      <c r="W366" s="358"/>
      <c r="X366" s="422"/>
      <c r="Y366" s="422"/>
      <c r="Z366" s="422"/>
      <c r="AA366" s="422"/>
      <c r="AB366" s="422"/>
      <c r="AC366" s="358"/>
    </row>
    <row r="367" spans="1:29" s="497" customFormat="1" ht="15" customHeight="1" thickTop="1" x14ac:dyDescent="0.25">
      <c r="A367" s="489"/>
      <c r="B367" s="490" t="s">
        <v>739</v>
      </c>
      <c r="C367" s="491"/>
      <c r="D367" s="492"/>
      <c r="E367" s="492"/>
      <c r="F367" s="492"/>
      <c r="G367" s="492"/>
      <c r="H367" s="492"/>
      <c r="I367" s="492"/>
      <c r="J367" s="492"/>
      <c r="K367" s="492"/>
      <c r="L367" s="492"/>
      <c r="M367" s="493"/>
      <c r="N367" s="494"/>
      <c r="O367" s="494"/>
      <c r="P367" s="495"/>
      <c r="Q367" s="495"/>
      <c r="R367" s="927">
        <f>R363+R364+R365+R366</f>
        <v>0</v>
      </c>
      <c r="S367" s="927"/>
      <c r="T367" s="927"/>
      <c r="U367" s="332"/>
      <c r="V367" s="345"/>
      <c r="W367" s="345"/>
      <c r="X367" s="496"/>
      <c r="Y367" s="496"/>
      <c r="Z367" s="496"/>
      <c r="AA367" s="496"/>
      <c r="AB367" s="496"/>
      <c r="AC367" s="345"/>
    </row>
    <row r="368" spans="1:29" s="497" customFormat="1" ht="15" customHeight="1" thickBot="1" x14ac:dyDescent="0.3">
      <c r="A368" s="498" t="str">
        <f>A233</f>
        <v>II.</v>
      </c>
      <c r="B368" s="499" t="str">
        <f>B233</f>
        <v>SUSTAV VENTILACIJE</v>
      </c>
      <c r="C368" s="500"/>
      <c r="D368" s="501"/>
      <c r="E368" s="501"/>
      <c r="F368" s="501"/>
      <c r="G368" s="501"/>
      <c r="H368" s="501"/>
      <c r="I368" s="501"/>
      <c r="J368" s="501"/>
      <c r="K368" s="501"/>
      <c r="L368" s="501"/>
      <c r="M368" s="502"/>
      <c r="N368" s="503"/>
      <c r="O368" s="503"/>
      <c r="P368" s="504"/>
      <c r="Q368" s="504"/>
      <c r="R368" s="504"/>
      <c r="S368" s="504"/>
      <c r="T368" s="505"/>
      <c r="U368" s="332"/>
      <c r="V368" s="345"/>
      <c r="W368" s="345"/>
      <c r="X368" s="496"/>
      <c r="Y368" s="496"/>
      <c r="Z368" s="496"/>
      <c r="AA368" s="496"/>
      <c r="AB368" s="496"/>
      <c r="AC368" s="345"/>
    </row>
    <row r="369" spans="1:29" s="497" customFormat="1" ht="15" customHeight="1" thickTop="1" x14ac:dyDescent="0.25">
      <c r="A369" s="506"/>
      <c r="B369" s="507" t="s">
        <v>738</v>
      </c>
      <c r="C369" s="508"/>
      <c r="D369" s="509"/>
      <c r="E369" s="509"/>
      <c r="F369" s="509"/>
      <c r="G369" s="509"/>
      <c r="H369" s="509"/>
      <c r="I369" s="509"/>
      <c r="J369" s="509"/>
      <c r="K369" s="509"/>
      <c r="L369" s="509"/>
      <c r="M369" s="510"/>
      <c r="N369" s="511"/>
      <c r="O369" s="511"/>
      <c r="P369" s="512"/>
      <c r="Q369" s="512"/>
      <c r="R369" s="921">
        <f>R355</f>
        <v>0</v>
      </c>
      <c r="S369" s="921"/>
      <c r="T369" s="921"/>
      <c r="U369" s="332"/>
      <c r="V369" s="345"/>
      <c r="W369" s="345"/>
      <c r="X369" s="496"/>
      <c r="Y369" s="496"/>
      <c r="Z369" s="496"/>
      <c r="AA369" s="496"/>
      <c r="AB369" s="496"/>
      <c r="AC369" s="345"/>
    </row>
    <row r="370" spans="1:29" s="347" customFormat="1" ht="15" customHeight="1" thickBot="1" x14ac:dyDescent="0.35">
      <c r="A370" s="513"/>
      <c r="B370" s="513"/>
      <c r="C370" s="514"/>
      <c r="D370" s="345"/>
      <c r="E370" s="345"/>
      <c r="F370" s="345"/>
      <c r="G370" s="345"/>
      <c r="H370" s="345"/>
      <c r="I370" s="345"/>
      <c r="J370" s="345"/>
      <c r="K370" s="345"/>
      <c r="L370" s="345"/>
      <c r="M370" s="358"/>
      <c r="N370" s="345"/>
      <c r="O370" s="345"/>
      <c r="P370" s="515"/>
      <c r="Q370" s="515"/>
      <c r="R370" s="515"/>
      <c r="S370" s="515"/>
      <c r="T370" s="515"/>
      <c r="U370" s="318"/>
      <c r="V370" s="345"/>
      <c r="W370" s="345"/>
      <c r="X370" s="345"/>
      <c r="Y370" s="346"/>
      <c r="Z370" s="345"/>
      <c r="AA370" s="345"/>
      <c r="AB370" s="345"/>
      <c r="AC370" s="345"/>
    </row>
    <row r="371" spans="1:29" s="347" customFormat="1" ht="18" customHeight="1" thickTop="1" thickBot="1" x14ac:dyDescent="0.35">
      <c r="A371" s="516"/>
      <c r="B371" s="517" t="s">
        <v>6</v>
      </c>
      <c r="C371" s="518"/>
      <c r="D371" s="518"/>
      <c r="E371" s="518"/>
      <c r="F371" s="518"/>
      <c r="G371" s="518"/>
      <c r="H371" s="518"/>
      <c r="I371" s="518"/>
      <c r="J371" s="518"/>
      <c r="K371" s="518"/>
      <c r="L371" s="518"/>
      <c r="M371" s="518"/>
      <c r="N371" s="518"/>
      <c r="O371" s="518"/>
      <c r="P371" s="922">
        <f>R367+R369</f>
        <v>0</v>
      </c>
      <c r="Q371" s="923"/>
      <c r="R371" s="923"/>
      <c r="S371" s="923"/>
      <c r="T371" s="924"/>
      <c r="U371" s="318"/>
      <c r="V371" s="345"/>
      <c r="W371" s="345"/>
      <c r="X371" s="345"/>
      <c r="Y371" s="346"/>
      <c r="Z371" s="345"/>
      <c r="AA371" s="345"/>
      <c r="AB371" s="345"/>
      <c r="AC371" s="345"/>
    </row>
    <row r="372" spans="1:29" ht="15" thickTop="1" x14ac:dyDescent="0.3"/>
    <row r="373" spans="1:29" ht="14.4" x14ac:dyDescent="0.3"/>
    <row r="374" spans="1:29" ht="14.4" x14ac:dyDescent="0.3"/>
    <row r="375" spans="1:29" ht="14.4" x14ac:dyDescent="0.3"/>
    <row r="376" spans="1:29" ht="14.4" x14ac:dyDescent="0.3"/>
    <row r="377" spans="1:29" ht="14.4" x14ac:dyDescent="0.3"/>
    <row r="378" spans="1:29" ht="14.4" x14ac:dyDescent="0.3"/>
    <row r="379" spans="1:29" ht="14.4" x14ac:dyDescent="0.3"/>
    <row r="380" spans="1:29" ht="14.4" x14ac:dyDescent="0.3"/>
    <row r="381" spans="1:29" ht="14.4" x14ac:dyDescent="0.3"/>
    <row r="382" spans="1:29" ht="14.4" x14ac:dyDescent="0.3"/>
    <row r="383" spans="1:29" ht="15.6" thickTop="1" thickBot="1" x14ac:dyDescent="0.35"/>
    <row r="384" spans="1:29"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sheetData>
  <sheetProtection algorithmName="SHA-512" hashValue="Xa5jylrUMIAxCOHZWv042F197O6kgQjDTWgKbjhI9b+sRJyad2IXIbhYAGPCVTpGVsX/377x6GIxaGhg+fqyAA==" saltValue="IH7Q8yYDH5WAAOp7ATAxIQ==" spinCount="100000" sheet="1" objects="1" scenarios="1"/>
  <mergeCells count="546">
    <mergeCell ref="R369:T369"/>
    <mergeCell ref="P371:T371"/>
    <mergeCell ref="R355:T355"/>
    <mergeCell ref="R363:T363"/>
    <mergeCell ref="R364:T364"/>
    <mergeCell ref="R365:T365"/>
    <mergeCell ref="R366:T366"/>
    <mergeCell ref="R367:T367"/>
    <mergeCell ref="C351:L351"/>
    <mergeCell ref="N351:O351"/>
    <mergeCell ref="P351:Q351"/>
    <mergeCell ref="R351:T351"/>
    <mergeCell ref="C353:L353"/>
    <mergeCell ref="N353:O353"/>
    <mergeCell ref="P353:Q353"/>
    <mergeCell ref="R353:T353"/>
    <mergeCell ref="R349:T349"/>
    <mergeCell ref="C343:L343"/>
    <mergeCell ref="N343:O343"/>
    <mergeCell ref="P343:Q343"/>
    <mergeCell ref="R343:T343"/>
    <mergeCell ref="C345:L345"/>
    <mergeCell ref="N345:O345"/>
    <mergeCell ref="P345:Q345"/>
    <mergeCell ref="R345:T345"/>
    <mergeCell ref="C347:L347"/>
    <mergeCell ref="N347:O347"/>
    <mergeCell ref="P347:Q347"/>
    <mergeCell ref="R347:T347"/>
    <mergeCell ref="C349:L349"/>
    <mergeCell ref="N349:O349"/>
    <mergeCell ref="P349:Q349"/>
    <mergeCell ref="C340:L340"/>
    <mergeCell ref="N340:O340"/>
    <mergeCell ref="P340:Q340"/>
    <mergeCell ref="R340:T340"/>
    <mergeCell ref="C342:L342"/>
    <mergeCell ref="N342:O342"/>
    <mergeCell ref="P342:Q342"/>
    <mergeCell ref="R342:T342"/>
    <mergeCell ref="C336:L336"/>
    <mergeCell ref="N336:O336"/>
    <mergeCell ref="P336:Q336"/>
    <mergeCell ref="R336:T336"/>
    <mergeCell ref="C338:L338"/>
    <mergeCell ref="N338:O338"/>
    <mergeCell ref="P338:Q338"/>
    <mergeCell ref="R338:T338"/>
    <mergeCell ref="R330:T330"/>
    <mergeCell ref="C332:L332"/>
    <mergeCell ref="N332:O332"/>
    <mergeCell ref="P332:Q332"/>
    <mergeCell ref="R332:T332"/>
    <mergeCell ref="C334:L334"/>
    <mergeCell ref="N334:O334"/>
    <mergeCell ref="P334:Q334"/>
    <mergeCell ref="R334:T334"/>
    <mergeCell ref="C328:L328"/>
    <mergeCell ref="N328:O328"/>
    <mergeCell ref="P328:Q328"/>
    <mergeCell ref="C330:L330"/>
    <mergeCell ref="N330:O330"/>
    <mergeCell ref="P330:Q330"/>
    <mergeCell ref="P256:Q256"/>
    <mergeCell ref="R256:T256"/>
    <mergeCell ref="C267:L267"/>
    <mergeCell ref="N268:O268"/>
    <mergeCell ref="P268:Q268"/>
    <mergeCell ref="R268:T268"/>
    <mergeCell ref="R328:T328"/>
    <mergeCell ref="C311:L311"/>
    <mergeCell ref="P305:Q305"/>
    <mergeCell ref="R305:T305"/>
    <mergeCell ref="C303:L303"/>
    <mergeCell ref="C299:L299"/>
    <mergeCell ref="C300:L300"/>
    <mergeCell ref="C302:L302"/>
    <mergeCell ref="C301:L301"/>
    <mergeCell ref="C296:L296"/>
    <mergeCell ref="C298:L298"/>
    <mergeCell ref="C297:L297"/>
    <mergeCell ref="R219:T219"/>
    <mergeCell ref="N223:O223"/>
    <mergeCell ref="P223:Q223"/>
    <mergeCell ref="R223:T223"/>
    <mergeCell ref="C243:L243"/>
    <mergeCell ref="C221:L221"/>
    <mergeCell ref="N221:O221"/>
    <mergeCell ref="P221:Q221"/>
    <mergeCell ref="R221:T221"/>
    <mergeCell ref="C219:L219"/>
    <mergeCell ref="C238:L238"/>
    <mergeCell ref="C239:L239"/>
    <mergeCell ref="C228:L228"/>
    <mergeCell ref="C229:L229"/>
    <mergeCell ref="C185:L185"/>
    <mergeCell ref="C192:L192"/>
    <mergeCell ref="P210:Q210"/>
    <mergeCell ref="R210:T210"/>
    <mergeCell ref="N217:O217"/>
    <mergeCell ref="P217:Q217"/>
    <mergeCell ref="R217:T217"/>
    <mergeCell ref="C205:L205"/>
    <mergeCell ref="C206:L206"/>
    <mergeCell ref="C207:L207"/>
    <mergeCell ref="C208:L208"/>
    <mergeCell ref="N208:O208"/>
    <mergeCell ref="P208:Q208"/>
    <mergeCell ref="C214:L214"/>
    <mergeCell ref="C215:L215"/>
    <mergeCell ref="C216:L216"/>
    <mergeCell ref="C217:L217"/>
    <mergeCell ref="C213:L213"/>
    <mergeCell ref="R208:T208"/>
    <mergeCell ref="C183:L183"/>
    <mergeCell ref="C181:L181"/>
    <mergeCell ref="C182:L182"/>
    <mergeCell ref="C184:L184"/>
    <mergeCell ref="C178:L178"/>
    <mergeCell ref="C179:L179"/>
    <mergeCell ref="C180:L180"/>
    <mergeCell ref="C171:L171"/>
    <mergeCell ref="C173:L173"/>
    <mergeCell ref="C174:L174"/>
    <mergeCell ref="C167:L167"/>
    <mergeCell ref="N167:O167"/>
    <mergeCell ref="P167:Q167"/>
    <mergeCell ref="R167:T167"/>
    <mergeCell ref="C169:L169"/>
    <mergeCell ref="R175:T175"/>
    <mergeCell ref="R177:T177"/>
    <mergeCell ref="N178:O178"/>
    <mergeCell ref="P178:Q178"/>
    <mergeCell ref="R178:T178"/>
    <mergeCell ref="N171:O171"/>
    <mergeCell ref="P171:Q171"/>
    <mergeCell ref="R171:T171"/>
    <mergeCell ref="N173:O173"/>
    <mergeCell ref="P173:Q173"/>
    <mergeCell ref="R173:T173"/>
    <mergeCell ref="N164:O164"/>
    <mergeCell ref="P164:Q164"/>
    <mergeCell ref="R164:T164"/>
    <mergeCell ref="N169:O169"/>
    <mergeCell ref="P169:Q169"/>
    <mergeCell ref="R169:T169"/>
    <mergeCell ref="N162:O162"/>
    <mergeCell ref="P162:Q162"/>
    <mergeCell ref="R162:T162"/>
    <mergeCell ref="N163:O163"/>
    <mergeCell ref="P163:Q163"/>
    <mergeCell ref="R163:T163"/>
    <mergeCell ref="N165:O165"/>
    <mergeCell ref="P165:Q165"/>
    <mergeCell ref="R165:T165"/>
    <mergeCell ref="C315:L315"/>
    <mergeCell ref="P97:Q97"/>
    <mergeCell ref="R97:T97"/>
    <mergeCell ref="C108:L108"/>
    <mergeCell ref="N108:O108"/>
    <mergeCell ref="P108:Q108"/>
    <mergeCell ref="C110:L110"/>
    <mergeCell ref="N110:O110"/>
    <mergeCell ref="P110:Q110"/>
    <mergeCell ref="C104:L104"/>
    <mergeCell ref="C100:L100"/>
    <mergeCell ref="N100:O100"/>
    <mergeCell ref="P100:Q100"/>
    <mergeCell ref="R100:T100"/>
    <mergeCell ref="C102:L102"/>
    <mergeCell ref="N102:O102"/>
    <mergeCell ref="P102:Q102"/>
    <mergeCell ref="R102:T102"/>
    <mergeCell ref="N158:O158"/>
    <mergeCell ref="P158:Q158"/>
    <mergeCell ref="P154:Q154"/>
    <mergeCell ref="R154:T154"/>
    <mergeCell ref="N156:O156"/>
    <mergeCell ref="P156:Q156"/>
    <mergeCell ref="C326:L326"/>
    <mergeCell ref="N326:O326"/>
    <mergeCell ref="P326:Q326"/>
    <mergeCell ref="R326:T326"/>
    <mergeCell ref="C322:L322"/>
    <mergeCell ref="N322:O322"/>
    <mergeCell ref="P322:Q322"/>
    <mergeCell ref="R322:T322"/>
    <mergeCell ref="C324:L324"/>
    <mergeCell ref="N324:O324"/>
    <mergeCell ref="P324:Q324"/>
    <mergeCell ref="R324:T324"/>
    <mergeCell ref="AB55:AK55"/>
    <mergeCell ref="C79:L79"/>
    <mergeCell ref="U84:AD84"/>
    <mergeCell ref="A1:B1"/>
    <mergeCell ref="N1:O1"/>
    <mergeCell ref="P1:Q1"/>
    <mergeCell ref="R1:T1"/>
    <mergeCell ref="W8:X8"/>
    <mergeCell ref="W48:X48"/>
    <mergeCell ref="W55:X55"/>
    <mergeCell ref="C80:L80"/>
    <mergeCell ref="N80:O80"/>
    <mergeCell ref="P80:Q80"/>
    <mergeCell ref="R80:T80"/>
    <mergeCell ref="C75:L75"/>
    <mergeCell ref="C59:L59"/>
    <mergeCell ref="C62:L62"/>
    <mergeCell ref="C55:L55"/>
    <mergeCell ref="A4:B4"/>
    <mergeCell ref="C57:L57"/>
    <mergeCell ref="C76:L76"/>
    <mergeCell ref="C78:L78"/>
    <mergeCell ref="C77:L77"/>
    <mergeCell ref="C72:L72"/>
    <mergeCell ref="R158:T158"/>
    <mergeCell ref="N160:O160"/>
    <mergeCell ref="P160:Q160"/>
    <mergeCell ref="R160:T160"/>
    <mergeCell ref="P150:Q150"/>
    <mergeCell ref="N154:O154"/>
    <mergeCell ref="C146:L146"/>
    <mergeCell ref="N146:O146"/>
    <mergeCell ref="P146:Q146"/>
    <mergeCell ref="R146:T146"/>
    <mergeCell ref="R148:T148"/>
    <mergeCell ref="R150:T150"/>
    <mergeCell ref="N148:O148"/>
    <mergeCell ref="P148:Q148"/>
    <mergeCell ref="C150:L150"/>
    <mergeCell ref="N150:O150"/>
    <mergeCell ref="C148:L148"/>
    <mergeCell ref="R156:T156"/>
    <mergeCell ref="N152:O152"/>
    <mergeCell ref="P152:Q152"/>
    <mergeCell ref="R152:T152"/>
    <mergeCell ref="C154:L154"/>
    <mergeCell ref="C156:L156"/>
    <mergeCell ref="C158:L158"/>
    <mergeCell ref="N192:O192"/>
    <mergeCell ref="P192:Q192"/>
    <mergeCell ref="R192:T192"/>
    <mergeCell ref="C255:L255"/>
    <mergeCell ref="N244:O244"/>
    <mergeCell ref="P244:Q244"/>
    <mergeCell ref="R244:T244"/>
    <mergeCell ref="C254:L254"/>
    <mergeCell ref="C223:L223"/>
    <mergeCell ref="R225:T225"/>
    <mergeCell ref="R227:T227"/>
    <mergeCell ref="N228:O228"/>
    <mergeCell ref="P228:Q228"/>
    <mergeCell ref="N255:O255"/>
    <mergeCell ref="P255:Q255"/>
    <mergeCell ref="R255:T255"/>
    <mergeCell ref="C240:L240"/>
    <mergeCell ref="C241:L241"/>
    <mergeCell ref="C234:L234"/>
    <mergeCell ref="C235:L235"/>
    <mergeCell ref="C236:L236"/>
    <mergeCell ref="C237:L237"/>
    <mergeCell ref="C203:L203"/>
    <mergeCell ref="C212:L212"/>
    <mergeCell ref="N120:O120"/>
    <mergeCell ref="P120:Q120"/>
    <mergeCell ref="R120:T120"/>
    <mergeCell ref="C119:L119"/>
    <mergeCell ref="R142:T142"/>
    <mergeCell ref="C144:L144"/>
    <mergeCell ref="N144:O144"/>
    <mergeCell ref="P144:Q144"/>
    <mergeCell ref="R144:T144"/>
    <mergeCell ref="R135:T135"/>
    <mergeCell ref="C140:L140"/>
    <mergeCell ref="N140:O140"/>
    <mergeCell ref="P140:Q140"/>
    <mergeCell ref="R140:T140"/>
    <mergeCell ref="R137:T137"/>
    <mergeCell ref="C138:L138"/>
    <mergeCell ref="N138:O138"/>
    <mergeCell ref="P138:Q138"/>
    <mergeCell ref="R138:T138"/>
    <mergeCell ref="C142:L142"/>
    <mergeCell ref="N142:O142"/>
    <mergeCell ref="P142:Q142"/>
    <mergeCell ref="C98:L98"/>
    <mergeCell ref="N98:O98"/>
    <mergeCell ref="P98:Q98"/>
    <mergeCell ref="R98:T98"/>
    <mergeCell ref="C112:L112"/>
    <mergeCell ref="P131:Q131"/>
    <mergeCell ref="R131:T131"/>
    <mergeCell ref="C133:L133"/>
    <mergeCell ref="N133:O133"/>
    <mergeCell ref="P133:Q133"/>
    <mergeCell ref="R133:T133"/>
    <mergeCell ref="P127:Q127"/>
    <mergeCell ref="R127:T127"/>
    <mergeCell ref="C129:L129"/>
    <mergeCell ref="N129:O129"/>
    <mergeCell ref="P129:Q129"/>
    <mergeCell ref="R129:T129"/>
    <mergeCell ref="C131:L131"/>
    <mergeCell ref="N131:O131"/>
    <mergeCell ref="C127:L127"/>
    <mergeCell ref="N127:O127"/>
    <mergeCell ref="R122:T122"/>
    <mergeCell ref="C124:L124"/>
    <mergeCell ref="C123:L123"/>
    <mergeCell ref="C87:L87"/>
    <mergeCell ref="R86:T86"/>
    <mergeCell ref="N87:O87"/>
    <mergeCell ref="P87:Q87"/>
    <mergeCell ref="R87:T87"/>
    <mergeCell ref="C82:L82"/>
    <mergeCell ref="N82:O82"/>
    <mergeCell ref="P82:Q82"/>
    <mergeCell ref="R82:T82"/>
    <mergeCell ref="N86:O86"/>
    <mergeCell ref="P86:Q86"/>
    <mergeCell ref="C84:L84"/>
    <mergeCell ref="N84:O84"/>
    <mergeCell ref="P84:Q84"/>
    <mergeCell ref="R84:T84"/>
    <mergeCell ref="C86:L86"/>
    <mergeCell ref="N319:O319"/>
    <mergeCell ref="P319:Q319"/>
    <mergeCell ref="R319:T319"/>
    <mergeCell ref="C321:L321"/>
    <mergeCell ref="N321:O321"/>
    <mergeCell ref="P321:Q321"/>
    <mergeCell ref="R321:T321"/>
    <mergeCell ref="C316:L316"/>
    <mergeCell ref="C317:L317"/>
    <mergeCell ref="C318:L318"/>
    <mergeCell ref="N318:O318"/>
    <mergeCell ref="P318:Q318"/>
    <mergeCell ref="R318:T318"/>
    <mergeCell ref="C312:L312"/>
    <mergeCell ref="C314:L314"/>
    <mergeCell ref="C313:L313"/>
    <mergeCell ref="C308:L308"/>
    <mergeCell ref="C310:L310"/>
    <mergeCell ref="C309:L309"/>
    <mergeCell ref="C304:L304"/>
    <mergeCell ref="N306:O306"/>
    <mergeCell ref="P306:Q306"/>
    <mergeCell ref="R306:T306"/>
    <mergeCell ref="C305:L305"/>
    <mergeCell ref="N305:O305"/>
    <mergeCell ref="P292:Q292"/>
    <mergeCell ref="R292:T292"/>
    <mergeCell ref="N293:O293"/>
    <mergeCell ref="P293:Q293"/>
    <mergeCell ref="R293:T293"/>
    <mergeCell ref="C295:L295"/>
    <mergeCell ref="C288:L288"/>
    <mergeCell ref="C289:L289"/>
    <mergeCell ref="C290:L290"/>
    <mergeCell ref="C291:L291"/>
    <mergeCell ref="C292:L292"/>
    <mergeCell ref="N292:O292"/>
    <mergeCell ref="C282:L282"/>
    <mergeCell ref="C283:L283"/>
    <mergeCell ref="C284:L284"/>
    <mergeCell ref="C285:L285"/>
    <mergeCell ref="C286:L286"/>
    <mergeCell ref="C287:L287"/>
    <mergeCell ref="C278:L278"/>
    <mergeCell ref="C279:L279"/>
    <mergeCell ref="N279:O279"/>
    <mergeCell ref="P279:Q279"/>
    <mergeCell ref="R279:T279"/>
    <mergeCell ref="N280:O280"/>
    <mergeCell ref="P280:Q280"/>
    <mergeCell ref="R280:T280"/>
    <mergeCell ref="C272:L272"/>
    <mergeCell ref="C273:L273"/>
    <mergeCell ref="C274:L274"/>
    <mergeCell ref="C275:L275"/>
    <mergeCell ref="C276:L276"/>
    <mergeCell ref="C277:L277"/>
    <mergeCell ref="N194:O194"/>
    <mergeCell ref="N267:O267"/>
    <mergeCell ref="P267:Q267"/>
    <mergeCell ref="R267:T267"/>
    <mergeCell ref="C270:L270"/>
    <mergeCell ref="C271:L271"/>
    <mergeCell ref="C264:L264"/>
    <mergeCell ref="C265:L265"/>
    <mergeCell ref="C266:L266"/>
    <mergeCell ref="C258:L258"/>
    <mergeCell ref="C259:L259"/>
    <mergeCell ref="C260:L260"/>
    <mergeCell ref="C261:L261"/>
    <mergeCell ref="C262:L262"/>
    <mergeCell ref="C263:L263"/>
    <mergeCell ref="C198:L198"/>
    <mergeCell ref="R228:T228"/>
    <mergeCell ref="R230:T230"/>
    <mergeCell ref="C242:L242"/>
    <mergeCell ref="N243:O243"/>
    <mergeCell ref="P243:Q243"/>
    <mergeCell ref="R243:T243"/>
    <mergeCell ref="N219:O219"/>
    <mergeCell ref="P219:Q219"/>
    <mergeCell ref="N256:O256"/>
    <mergeCell ref="C250:L250"/>
    <mergeCell ref="C251:L251"/>
    <mergeCell ref="C252:L252"/>
    <mergeCell ref="C253:L253"/>
    <mergeCell ref="C246:L246"/>
    <mergeCell ref="C247:L247"/>
    <mergeCell ref="C248:L248"/>
    <mergeCell ref="C249:L249"/>
    <mergeCell ref="P194:Q194"/>
    <mergeCell ref="R194:T194"/>
    <mergeCell ref="C196:L196"/>
    <mergeCell ref="C210:L210"/>
    <mergeCell ref="N210:O210"/>
    <mergeCell ref="C160:L160"/>
    <mergeCell ref="C162:L162"/>
    <mergeCell ref="C163:L163"/>
    <mergeCell ref="C164:L164"/>
    <mergeCell ref="C165:L165"/>
    <mergeCell ref="C204:L204"/>
    <mergeCell ref="C202:L202"/>
    <mergeCell ref="C195:L195"/>
    <mergeCell ref="C197:L197"/>
    <mergeCell ref="C186:L186"/>
    <mergeCell ref="C187:L187"/>
    <mergeCell ref="C188:L188"/>
    <mergeCell ref="C189:L189"/>
    <mergeCell ref="C190:L190"/>
    <mergeCell ref="C191:L191"/>
    <mergeCell ref="C201:L201"/>
    <mergeCell ref="C199:L199"/>
    <mergeCell ref="C200:L200"/>
    <mergeCell ref="C194:L194"/>
    <mergeCell ref="C152:L152"/>
    <mergeCell ref="N105:O105"/>
    <mergeCell ref="P105:Q105"/>
    <mergeCell ref="R105:T105"/>
    <mergeCell ref="C107:L107"/>
    <mergeCell ref="N107:O107"/>
    <mergeCell ref="P107:Q107"/>
    <mergeCell ref="R107:T107"/>
    <mergeCell ref="C125:L125"/>
    <mergeCell ref="N125:O125"/>
    <mergeCell ref="P125:Q125"/>
    <mergeCell ref="R125:T125"/>
    <mergeCell ref="N117:O117"/>
    <mergeCell ref="P117:Q117"/>
    <mergeCell ref="R117:T117"/>
    <mergeCell ref="R108:T108"/>
    <mergeCell ref="R110:T110"/>
    <mergeCell ref="C113:L113"/>
    <mergeCell ref="C122:L122"/>
    <mergeCell ref="N122:O122"/>
    <mergeCell ref="P122:Q122"/>
    <mergeCell ref="C114:L114"/>
    <mergeCell ref="C116:L116"/>
    <mergeCell ref="C115:L115"/>
    <mergeCell ref="N97:O97"/>
    <mergeCell ref="C93:L93"/>
    <mergeCell ref="C96:L96"/>
    <mergeCell ref="C89:L89"/>
    <mergeCell ref="C90:L90"/>
    <mergeCell ref="N91:O91"/>
    <mergeCell ref="P91:Q91"/>
    <mergeCell ref="R91:T91"/>
    <mergeCell ref="N89:O89"/>
    <mergeCell ref="P89:Q89"/>
    <mergeCell ref="R89:T89"/>
    <mergeCell ref="C91:L91"/>
    <mergeCell ref="R90:T90"/>
    <mergeCell ref="C95:L95"/>
    <mergeCell ref="C94:L94"/>
    <mergeCell ref="N90:O90"/>
    <mergeCell ref="P90:Q90"/>
    <mergeCell ref="C97:L97"/>
    <mergeCell ref="C74:L74"/>
    <mergeCell ref="C73:L73"/>
    <mergeCell ref="C69:L69"/>
    <mergeCell ref="C70:L70"/>
    <mergeCell ref="C71:L71"/>
    <mergeCell ref="C65:L65"/>
    <mergeCell ref="C67:L67"/>
    <mergeCell ref="C68:L68"/>
    <mergeCell ref="C66:L66"/>
    <mergeCell ref="C63:L63"/>
    <mergeCell ref="C64:L64"/>
    <mergeCell ref="C60:L60"/>
    <mergeCell ref="C61:L61"/>
    <mergeCell ref="C56:L56"/>
    <mergeCell ref="C58:L58"/>
    <mergeCell ref="C52:L52"/>
    <mergeCell ref="C53:L53"/>
    <mergeCell ref="C54:L54"/>
    <mergeCell ref="C46:L46"/>
    <mergeCell ref="C47:L47"/>
    <mergeCell ref="C48:L48"/>
    <mergeCell ref="C49:L49"/>
    <mergeCell ref="C50:L50"/>
    <mergeCell ref="C51:L51"/>
    <mergeCell ref="C40:L40"/>
    <mergeCell ref="C41:L41"/>
    <mergeCell ref="C42:L42"/>
    <mergeCell ref="C43:L43"/>
    <mergeCell ref="C44:L44"/>
    <mergeCell ref="C45:L45"/>
    <mergeCell ref="C34:L34"/>
    <mergeCell ref="C35:L35"/>
    <mergeCell ref="C36:L36"/>
    <mergeCell ref="C37:L37"/>
    <mergeCell ref="C38:L38"/>
    <mergeCell ref="C39:L39"/>
    <mergeCell ref="C30:L30"/>
    <mergeCell ref="C31:L31"/>
    <mergeCell ref="C32:L32"/>
    <mergeCell ref="C33:L33"/>
    <mergeCell ref="C24:L24"/>
    <mergeCell ref="C25:L25"/>
    <mergeCell ref="C26:L26"/>
    <mergeCell ref="C27:L27"/>
    <mergeCell ref="C28:L28"/>
    <mergeCell ref="C29:L29"/>
    <mergeCell ref="C21:L21"/>
    <mergeCell ref="C22:L22"/>
    <mergeCell ref="C23:L23"/>
    <mergeCell ref="C7:T7"/>
    <mergeCell ref="R8:T8"/>
    <mergeCell ref="C1:L1"/>
    <mergeCell ref="C19:L19"/>
    <mergeCell ref="C20:L20"/>
    <mergeCell ref="C4:T4"/>
    <mergeCell ref="C13:L13"/>
    <mergeCell ref="C14:L14"/>
    <mergeCell ref="C15:L15"/>
    <mergeCell ref="C16:L16"/>
    <mergeCell ref="C17:L17"/>
    <mergeCell ref="C18:L18"/>
    <mergeCell ref="C9:L9"/>
    <mergeCell ref="C10:L10"/>
    <mergeCell ref="C11:L11"/>
    <mergeCell ref="C12:L12"/>
  </mergeCells>
  <conditionalFormatting sqref="F235:G247 F290:G302">
    <cfRule type="cellIs" dxfId="4" priority="12" stopIfTrue="1" operator="equal">
      <formula>0</formula>
    </cfRule>
  </conditionalFormatting>
  <conditionalFormatting sqref="F249:G274">
    <cfRule type="cellIs" dxfId="3" priority="11" stopIfTrue="1" operator="equal">
      <formula>0</formula>
    </cfRule>
  </conditionalFormatting>
  <conditionalFormatting sqref="F280:G288">
    <cfRule type="cellIs" dxfId="2" priority="10" stopIfTrue="1" operator="equal">
      <formula>0</formula>
    </cfRule>
  </conditionalFormatting>
  <conditionalFormatting sqref="F304:G371">
    <cfRule type="cellIs" dxfId="1" priority="6" stopIfTrue="1" operator="equal">
      <formula>0</formula>
    </cfRule>
  </conditionalFormatting>
  <conditionalFormatting sqref="G275">
    <cfRule type="cellIs" dxfId="0" priority="4" stopIfTrue="1" operator="equal">
      <formula>0</formula>
    </cfRule>
  </conditionalFormatting>
  <pageMargins left="0.7" right="0.7" top="0.91531249999999997" bottom="0.75" header="0.3" footer="0.3"/>
  <pageSetup paperSize="9" scale="89" fitToHeight="0" orientation="portrait" r:id="rId1"/>
  <headerFooter>
    <oddHeader xml:space="preserve">&amp;LOPĆA BOLNICA NOVA GRADIŠKA
Josipa Jurja Strossmayera 17A
35400 Nova Gradiška&amp;CDogradnja mrtvačnice i 
patološko/citološkog laboratorija (P)&amp;RZOP 71-1124
BP 230525
</oddHeader>
    <oddFooter>&amp;L
mr.sc. Luka Čarapović, dipl.ing.stroj. S 2221&amp;Cstranica &amp;P/&amp;N&amp;RSlavonski Brod, studeni 2024.</oddFooter>
  </headerFooter>
  <rowBreaks count="11" manualBreakCount="11">
    <brk id="84" max="19" man="1"/>
    <brk id="108" max="19" man="1"/>
    <brk id="131" max="19" man="1"/>
    <brk id="158" max="19" man="1"/>
    <brk id="175" max="19" man="1"/>
    <brk id="210" max="19" man="1"/>
    <brk id="231" max="19" man="1"/>
    <brk id="268" max="19" man="1"/>
    <brk id="306" max="19" man="1"/>
    <brk id="334" max="19" man="1"/>
    <brk id="383"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M389"/>
  <sheetViews>
    <sheetView view="pageBreakPreview" zoomScale="145" zoomScaleNormal="115" zoomScaleSheetLayoutView="145" zoomScalePageLayoutView="130" workbookViewId="0">
      <selection activeCell="B3" sqref="B3"/>
    </sheetView>
  </sheetViews>
  <sheetFormatPr defaultColWidth="11.109375" defaultRowHeight="13.2" x14ac:dyDescent="0.25"/>
  <cols>
    <col min="1" max="1" width="7" style="759" customWidth="1"/>
    <col min="2" max="2" width="53.44140625" style="759" customWidth="1"/>
    <col min="3" max="3" width="6.5546875" style="760" customWidth="1"/>
    <col min="4" max="4" width="8.109375" style="761" customWidth="1"/>
    <col min="5" max="5" width="10.33203125" style="804" customWidth="1"/>
    <col min="6" max="6" width="13.5546875" style="762" customWidth="1"/>
    <col min="7" max="256" width="11.109375" style="759"/>
    <col min="257" max="257" width="7" style="759" customWidth="1"/>
    <col min="258" max="258" width="53.44140625" style="759" customWidth="1"/>
    <col min="259" max="259" width="6.5546875" style="759" customWidth="1"/>
    <col min="260" max="260" width="8.109375" style="759" customWidth="1"/>
    <col min="261" max="261" width="10.33203125" style="759" customWidth="1"/>
    <col min="262" max="262" width="13.5546875" style="759" customWidth="1"/>
    <col min="263" max="512" width="11.109375" style="759"/>
    <col min="513" max="513" width="7" style="759" customWidth="1"/>
    <col min="514" max="514" width="53.44140625" style="759" customWidth="1"/>
    <col min="515" max="515" width="6.5546875" style="759" customWidth="1"/>
    <col min="516" max="516" width="8.109375" style="759" customWidth="1"/>
    <col min="517" max="517" width="10.33203125" style="759" customWidth="1"/>
    <col min="518" max="518" width="13.5546875" style="759" customWidth="1"/>
    <col min="519" max="768" width="11.109375" style="759"/>
    <col min="769" max="769" width="7" style="759" customWidth="1"/>
    <col min="770" max="770" width="53.44140625" style="759" customWidth="1"/>
    <col min="771" max="771" width="6.5546875" style="759" customWidth="1"/>
    <col min="772" max="772" width="8.109375" style="759" customWidth="1"/>
    <col min="773" max="773" width="10.33203125" style="759" customWidth="1"/>
    <col min="774" max="774" width="13.5546875" style="759" customWidth="1"/>
    <col min="775" max="1024" width="11.109375" style="759"/>
    <col min="1025" max="1025" width="7" style="759" customWidth="1"/>
    <col min="1026" max="1026" width="53.44140625" style="759" customWidth="1"/>
    <col min="1027" max="1027" width="6.5546875" style="759" customWidth="1"/>
    <col min="1028" max="1028" width="8.109375" style="759" customWidth="1"/>
    <col min="1029" max="1029" width="10.33203125" style="759" customWidth="1"/>
    <col min="1030" max="1030" width="13.5546875" style="759" customWidth="1"/>
    <col min="1031" max="1280" width="11.109375" style="759"/>
    <col min="1281" max="1281" width="7" style="759" customWidth="1"/>
    <col min="1282" max="1282" width="53.44140625" style="759" customWidth="1"/>
    <col min="1283" max="1283" width="6.5546875" style="759" customWidth="1"/>
    <col min="1284" max="1284" width="8.109375" style="759" customWidth="1"/>
    <col min="1285" max="1285" width="10.33203125" style="759" customWidth="1"/>
    <col min="1286" max="1286" width="13.5546875" style="759" customWidth="1"/>
    <col min="1287" max="1536" width="11.109375" style="759"/>
    <col min="1537" max="1537" width="7" style="759" customWidth="1"/>
    <col min="1538" max="1538" width="53.44140625" style="759" customWidth="1"/>
    <col min="1539" max="1539" width="6.5546875" style="759" customWidth="1"/>
    <col min="1540" max="1540" width="8.109375" style="759" customWidth="1"/>
    <col min="1541" max="1541" width="10.33203125" style="759" customWidth="1"/>
    <col min="1542" max="1542" width="13.5546875" style="759" customWidth="1"/>
    <col min="1543" max="1792" width="11.109375" style="759"/>
    <col min="1793" max="1793" width="7" style="759" customWidth="1"/>
    <col min="1794" max="1794" width="53.44140625" style="759" customWidth="1"/>
    <col min="1795" max="1795" width="6.5546875" style="759" customWidth="1"/>
    <col min="1796" max="1796" width="8.109375" style="759" customWidth="1"/>
    <col min="1797" max="1797" width="10.33203125" style="759" customWidth="1"/>
    <col min="1798" max="1798" width="13.5546875" style="759" customWidth="1"/>
    <col min="1799" max="2048" width="11.109375" style="759"/>
    <col min="2049" max="2049" width="7" style="759" customWidth="1"/>
    <col min="2050" max="2050" width="53.44140625" style="759" customWidth="1"/>
    <col min="2051" max="2051" width="6.5546875" style="759" customWidth="1"/>
    <col min="2052" max="2052" width="8.109375" style="759" customWidth="1"/>
    <col min="2053" max="2053" width="10.33203125" style="759" customWidth="1"/>
    <col min="2054" max="2054" width="13.5546875" style="759" customWidth="1"/>
    <col min="2055" max="2304" width="11.109375" style="759"/>
    <col min="2305" max="2305" width="7" style="759" customWidth="1"/>
    <col min="2306" max="2306" width="53.44140625" style="759" customWidth="1"/>
    <col min="2307" max="2307" width="6.5546875" style="759" customWidth="1"/>
    <col min="2308" max="2308" width="8.109375" style="759" customWidth="1"/>
    <col min="2309" max="2309" width="10.33203125" style="759" customWidth="1"/>
    <col min="2310" max="2310" width="13.5546875" style="759" customWidth="1"/>
    <col min="2311" max="2560" width="11.109375" style="759"/>
    <col min="2561" max="2561" width="7" style="759" customWidth="1"/>
    <col min="2562" max="2562" width="53.44140625" style="759" customWidth="1"/>
    <col min="2563" max="2563" width="6.5546875" style="759" customWidth="1"/>
    <col min="2564" max="2564" width="8.109375" style="759" customWidth="1"/>
    <col min="2565" max="2565" width="10.33203125" style="759" customWidth="1"/>
    <col min="2566" max="2566" width="13.5546875" style="759" customWidth="1"/>
    <col min="2567" max="2816" width="11.109375" style="759"/>
    <col min="2817" max="2817" width="7" style="759" customWidth="1"/>
    <col min="2818" max="2818" width="53.44140625" style="759" customWidth="1"/>
    <col min="2819" max="2819" width="6.5546875" style="759" customWidth="1"/>
    <col min="2820" max="2820" width="8.109375" style="759" customWidth="1"/>
    <col min="2821" max="2821" width="10.33203125" style="759" customWidth="1"/>
    <col min="2822" max="2822" width="13.5546875" style="759" customWidth="1"/>
    <col min="2823" max="3072" width="11.109375" style="759"/>
    <col min="3073" max="3073" width="7" style="759" customWidth="1"/>
    <col min="3074" max="3074" width="53.44140625" style="759" customWidth="1"/>
    <col min="3075" max="3075" width="6.5546875" style="759" customWidth="1"/>
    <col min="3076" max="3076" width="8.109375" style="759" customWidth="1"/>
    <col min="3077" max="3077" width="10.33203125" style="759" customWidth="1"/>
    <col min="3078" max="3078" width="13.5546875" style="759" customWidth="1"/>
    <col min="3079" max="3328" width="11.109375" style="759"/>
    <col min="3329" max="3329" width="7" style="759" customWidth="1"/>
    <col min="3330" max="3330" width="53.44140625" style="759" customWidth="1"/>
    <col min="3331" max="3331" width="6.5546875" style="759" customWidth="1"/>
    <col min="3332" max="3332" width="8.109375" style="759" customWidth="1"/>
    <col min="3333" max="3333" width="10.33203125" style="759" customWidth="1"/>
    <col min="3334" max="3334" width="13.5546875" style="759" customWidth="1"/>
    <col min="3335" max="3584" width="11.109375" style="759"/>
    <col min="3585" max="3585" width="7" style="759" customWidth="1"/>
    <col min="3586" max="3586" width="53.44140625" style="759" customWidth="1"/>
    <col min="3587" max="3587" width="6.5546875" style="759" customWidth="1"/>
    <col min="3588" max="3588" width="8.109375" style="759" customWidth="1"/>
    <col min="3589" max="3589" width="10.33203125" style="759" customWidth="1"/>
    <col min="3590" max="3590" width="13.5546875" style="759" customWidth="1"/>
    <col min="3591" max="3840" width="11.109375" style="759"/>
    <col min="3841" max="3841" width="7" style="759" customWidth="1"/>
    <col min="3842" max="3842" width="53.44140625" style="759" customWidth="1"/>
    <col min="3843" max="3843" width="6.5546875" style="759" customWidth="1"/>
    <col min="3844" max="3844" width="8.109375" style="759" customWidth="1"/>
    <col min="3845" max="3845" width="10.33203125" style="759" customWidth="1"/>
    <col min="3846" max="3846" width="13.5546875" style="759" customWidth="1"/>
    <col min="3847" max="4096" width="11.109375" style="759"/>
    <col min="4097" max="4097" width="7" style="759" customWidth="1"/>
    <col min="4098" max="4098" width="53.44140625" style="759" customWidth="1"/>
    <col min="4099" max="4099" width="6.5546875" style="759" customWidth="1"/>
    <col min="4100" max="4100" width="8.109375" style="759" customWidth="1"/>
    <col min="4101" max="4101" width="10.33203125" style="759" customWidth="1"/>
    <col min="4102" max="4102" width="13.5546875" style="759" customWidth="1"/>
    <col min="4103" max="4352" width="11.109375" style="759"/>
    <col min="4353" max="4353" width="7" style="759" customWidth="1"/>
    <col min="4354" max="4354" width="53.44140625" style="759" customWidth="1"/>
    <col min="4355" max="4355" width="6.5546875" style="759" customWidth="1"/>
    <col min="4356" max="4356" width="8.109375" style="759" customWidth="1"/>
    <col min="4357" max="4357" width="10.33203125" style="759" customWidth="1"/>
    <col min="4358" max="4358" width="13.5546875" style="759" customWidth="1"/>
    <col min="4359" max="4608" width="11.109375" style="759"/>
    <col min="4609" max="4609" width="7" style="759" customWidth="1"/>
    <col min="4610" max="4610" width="53.44140625" style="759" customWidth="1"/>
    <col min="4611" max="4611" width="6.5546875" style="759" customWidth="1"/>
    <col min="4612" max="4612" width="8.109375" style="759" customWidth="1"/>
    <col min="4613" max="4613" width="10.33203125" style="759" customWidth="1"/>
    <col min="4614" max="4614" width="13.5546875" style="759" customWidth="1"/>
    <col min="4615" max="4864" width="11.109375" style="759"/>
    <col min="4865" max="4865" width="7" style="759" customWidth="1"/>
    <col min="4866" max="4866" width="53.44140625" style="759" customWidth="1"/>
    <col min="4867" max="4867" width="6.5546875" style="759" customWidth="1"/>
    <col min="4868" max="4868" width="8.109375" style="759" customWidth="1"/>
    <col min="4869" max="4869" width="10.33203125" style="759" customWidth="1"/>
    <col min="4870" max="4870" width="13.5546875" style="759" customWidth="1"/>
    <col min="4871" max="5120" width="11.109375" style="759"/>
    <col min="5121" max="5121" width="7" style="759" customWidth="1"/>
    <col min="5122" max="5122" width="53.44140625" style="759" customWidth="1"/>
    <col min="5123" max="5123" width="6.5546875" style="759" customWidth="1"/>
    <col min="5124" max="5124" width="8.109375" style="759" customWidth="1"/>
    <col min="5125" max="5125" width="10.33203125" style="759" customWidth="1"/>
    <col min="5126" max="5126" width="13.5546875" style="759" customWidth="1"/>
    <col min="5127" max="5376" width="11.109375" style="759"/>
    <col min="5377" max="5377" width="7" style="759" customWidth="1"/>
    <col min="5378" max="5378" width="53.44140625" style="759" customWidth="1"/>
    <col min="5379" max="5379" width="6.5546875" style="759" customWidth="1"/>
    <col min="5380" max="5380" width="8.109375" style="759" customWidth="1"/>
    <col min="5381" max="5381" width="10.33203125" style="759" customWidth="1"/>
    <col min="5382" max="5382" width="13.5546875" style="759" customWidth="1"/>
    <col min="5383" max="5632" width="11.109375" style="759"/>
    <col min="5633" max="5633" width="7" style="759" customWidth="1"/>
    <col min="5634" max="5634" width="53.44140625" style="759" customWidth="1"/>
    <col min="5635" max="5635" width="6.5546875" style="759" customWidth="1"/>
    <col min="5636" max="5636" width="8.109375" style="759" customWidth="1"/>
    <col min="5637" max="5637" width="10.33203125" style="759" customWidth="1"/>
    <col min="5638" max="5638" width="13.5546875" style="759" customWidth="1"/>
    <col min="5639" max="5888" width="11.109375" style="759"/>
    <col min="5889" max="5889" width="7" style="759" customWidth="1"/>
    <col min="5890" max="5890" width="53.44140625" style="759" customWidth="1"/>
    <col min="5891" max="5891" width="6.5546875" style="759" customWidth="1"/>
    <col min="5892" max="5892" width="8.109375" style="759" customWidth="1"/>
    <col min="5893" max="5893" width="10.33203125" style="759" customWidth="1"/>
    <col min="5894" max="5894" width="13.5546875" style="759" customWidth="1"/>
    <col min="5895" max="6144" width="11.109375" style="759"/>
    <col min="6145" max="6145" width="7" style="759" customWidth="1"/>
    <col min="6146" max="6146" width="53.44140625" style="759" customWidth="1"/>
    <col min="6147" max="6147" width="6.5546875" style="759" customWidth="1"/>
    <col min="6148" max="6148" width="8.109375" style="759" customWidth="1"/>
    <col min="6149" max="6149" width="10.33203125" style="759" customWidth="1"/>
    <col min="6150" max="6150" width="13.5546875" style="759" customWidth="1"/>
    <col min="6151" max="6400" width="11.109375" style="759"/>
    <col min="6401" max="6401" width="7" style="759" customWidth="1"/>
    <col min="6402" max="6402" width="53.44140625" style="759" customWidth="1"/>
    <col min="6403" max="6403" width="6.5546875" style="759" customWidth="1"/>
    <col min="6404" max="6404" width="8.109375" style="759" customWidth="1"/>
    <col min="6405" max="6405" width="10.33203125" style="759" customWidth="1"/>
    <col min="6406" max="6406" width="13.5546875" style="759" customWidth="1"/>
    <col min="6407" max="6656" width="11.109375" style="759"/>
    <col min="6657" max="6657" width="7" style="759" customWidth="1"/>
    <col min="6658" max="6658" width="53.44140625" style="759" customWidth="1"/>
    <col min="6659" max="6659" width="6.5546875" style="759" customWidth="1"/>
    <col min="6660" max="6660" width="8.109375" style="759" customWidth="1"/>
    <col min="6661" max="6661" width="10.33203125" style="759" customWidth="1"/>
    <col min="6662" max="6662" width="13.5546875" style="759" customWidth="1"/>
    <col min="6663" max="6912" width="11.109375" style="759"/>
    <col min="6913" max="6913" width="7" style="759" customWidth="1"/>
    <col min="6914" max="6914" width="53.44140625" style="759" customWidth="1"/>
    <col min="6915" max="6915" width="6.5546875" style="759" customWidth="1"/>
    <col min="6916" max="6916" width="8.109375" style="759" customWidth="1"/>
    <col min="6917" max="6917" width="10.33203125" style="759" customWidth="1"/>
    <col min="6918" max="6918" width="13.5546875" style="759" customWidth="1"/>
    <col min="6919" max="7168" width="11.109375" style="759"/>
    <col min="7169" max="7169" width="7" style="759" customWidth="1"/>
    <col min="7170" max="7170" width="53.44140625" style="759" customWidth="1"/>
    <col min="7171" max="7171" width="6.5546875" style="759" customWidth="1"/>
    <col min="7172" max="7172" width="8.109375" style="759" customWidth="1"/>
    <col min="7173" max="7173" width="10.33203125" style="759" customWidth="1"/>
    <col min="7174" max="7174" width="13.5546875" style="759" customWidth="1"/>
    <col min="7175" max="7424" width="11.109375" style="759"/>
    <col min="7425" max="7425" width="7" style="759" customWidth="1"/>
    <col min="7426" max="7426" width="53.44140625" style="759" customWidth="1"/>
    <col min="7427" max="7427" width="6.5546875" style="759" customWidth="1"/>
    <col min="7428" max="7428" width="8.109375" style="759" customWidth="1"/>
    <col min="7429" max="7429" width="10.33203125" style="759" customWidth="1"/>
    <col min="7430" max="7430" width="13.5546875" style="759" customWidth="1"/>
    <col min="7431" max="7680" width="11.109375" style="759"/>
    <col min="7681" max="7681" width="7" style="759" customWidth="1"/>
    <col min="7682" max="7682" width="53.44140625" style="759" customWidth="1"/>
    <col min="7683" max="7683" width="6.5546875" style="759" customWidth="1"/>
    <col min="7684" max="7684" width="8.109375" style="759" customWidth="1"/>
    <col min="7685" max="7685" width="10.33203125" style="759" customWidth="1"/>
    <col min="7686" max="7686" width="13.5546875" style="759" customWidth="1"/>
    <col min="7687" max="7936" width="11.109375" style="759"/>
    <col min="7937" max="7937" width="7" style="759" customWidth="1"/>
    <col min="7938" max="7938" width="53.44140625" style="759" customWidth="1"/>
    <col min="7939" max="7939" width="6.5546875" style="759" customWidth="1"/>
    <col min="7940" max="7940" width="8.109375" style="759" customWidth="1"/>
    <col min="7941" max="7941" width="10.33203125" style="759" customWidth="1"/>
    <col min="7942" max="7942" width="13.5546875" style="759" customWidth="1"/>
    <col min="7943" max="8192" width="11.109375" style="759"/>
    <col min="8193" max="8193" width="7" style="759" customWidth="1"/>
    <col min="8194" max="8194" width="53.44140625" style="759" customWidth="1"/>
    <col min="8195" max="8195" width="6.5546875" style="759" customWidth="1"/>
    <col min="8196" max="8196" width="8.109375" style="759" customWidth="1"/>
    <col min="8197" max="8197" width="10.33203125" style="759" customWidth="1"/>
    <col min="8198" max="8198" width="13.5546875" style="759" customWidth="1"/>
    <col min="8199" max="8448" width="11.109375" style="759"/>
    <col min="8449" max="8449" width="7" style="759" customWidth="1"/>
    <col min="8450" max="8450" width="53.44140625" style="759" customWidth="1"/>
    <col min="8451" max="8451" width="6.5546875" style="759" customWidth="1"/>
    <col min="8452" max="8452" width="8.109375" style="759" customWidth="1"/>
    <col min="8453" max="8453" width="10.33203125" style="759" customWidth="1"/>
    <col min="8454" max="8454" width="13.5546875" style="759" customWidth="1"/>
    <col min="8455" max="8704" width="11.109375" style="759"/>
    <col min="8705" max="8705" width="7" style="759" customWidth="1"/>
    <col min="8706" max="8706" width="53.44140625" style="759" customWidth="1"/>
    <col min="8707" max="8707" width="6.5546875" style="759" customWidth="1"/>
    <col min="8708" max="8708" width="8.109375" style="759" customWidth="1"/>
    <col min="8709" max="8709" width="10.33203125" style="759" customWidth="1"/>
    <col min="8710" max="8710" width="13.5546875" style="759" customWidth="1"/>
    <col min="8711" max="8960" width="11.109375" style="759"/>
    <col min="8961" max="8961" width="7" style="759" customWidth="1"/>
    <col min="8962" max="8962" width="53.44140625" style="759" customWidth="1"/>
    <col min="8963" max="8963" width="6.5546875" style="759" customWidth="1"/>
    <col min="8964" max="8964" width="8.109375" style="759" customWidth="1"/>
    <col min="8965" max="8965" width="10.33203125" style="759" customWidth="1"/>
    <col min="8966" max="8966" width="13.5546875" style="759" customWidth="1"/>
    <col min="8967" max="9216" width="11.109375" style="759"/>
    <col min="9217" max="9217" width="7" style="759" customWidth="1"/>
    <col min="9218" max="9218" width="53.44140625" style="759" customWidth="1"/>
    <col min="9219" max="9219" width="6.5546875" style="759" customWidth="1"/>
    <col min="9220" max="9220" width="8.109375" style="759" customWidth="1"/>
    <col min="9221" max="9221" width="10.33203125" style="759" customWidth="1"/>
    <col min="9222" max="9222" width="13.5546875" style="759" customWidth="1"/>
    <col min="9223" max="9472" width="11.109375" style="759"/>
    <col min="9473" max="9473" width="7" style="759" customWidth="1"/>
    <col min="9474" max="9474" width="53.44140625" style="759" customWidth="1"/>
    <col min="9475" max="9475" width="6.5546875" style="759" customWidth="1"/>
    <col min="9476" max="9476" width="8.109375" style="759" customWidth="1"/>
    <col min="9477" max="9477" width="10.33203125" style="759" customWidth="1"/>
    <col min="9478" max="9478" width="13.5546875" style="759" customWidth="1"/>
    <col min="9479" max="9728" width="11.109375" style="759"/>
    <col min="9729" max="9729" width="7" style="759" customWidth="1"/>
    <col min="9730" max="9730" width="53.44140625" style="759" customWidth="1"/>
    <col min="9731" max="9731" width="6.5546875" style="759" customWidth="1"/>
    <col min="9732" max="9732" width="8.109375" style="759" customWidth="1"/>
    <col min="9733" max="9733" width="10.33203125" style="759" customWidth="1"/>
    <col min="9734" max="9734" width="13.5546875" style="759" customWidth="1"/>
    <col min="9735" max="9984" width="11.109375" style="759"/>
    <col min="9985" max="9985" width="7" style="759" customWidth="1"/>
    <col min="9986" max="9986" width="53.44140625" style="759" customWidth="1"/>
    <col min="9987" max="9987" width="6.5546875" style="759" customWidth="1"/>
    <col min="9988" max="9988" width="8.109375" style="759" customWidth="1"/>
    <col min="9989" max="9989" width="10.33203125" style="759" customWidth="1"/>
    <col min="9990" max="9990" width="13.5546875" style="759" customWidth="1"/>
    <col min="9991" max="10240" width="11.109375" style="759"/>
    <col min="10241" max="10241" width="7" style="759" customWidth="1"/>
    <col min="10242" max="10242" width="53.44140625" style="759" customWidth="1"/>
    <col min="10243" max="10243" width="6.5546875" style="759" customWidth="1"/>
    <col min="10244" max="10244" width="8.109375" style="759" customWidth="1"/>
    <col min="10245" max="10245" width="10.33203125" style="759" customWidth="1"/>
    <col min="10246" max="10246" width="13.5546875" style="759" customWidth="1"/>
    <col min="10247" max="10496" width="11.109375" style="759"/>
    <col min="10497" max="10497" width="7" style="759" customWidth="1"/>
    <col min="10498" max="10498" width="53.44140625" style="759" customWidth="1"/>
    <col min="10499" max="10499" width="6.5546875" style="759" customWidth="1"/>
    <col min="10500" max="10500" width="8.109375" style="759" customWidth="1"/>
    <col min="10501" max="10501" width="10.33203125" style="759" customWidth="1"/>
    <col min="10502" max="10502" width="13.5546875" style="759" customWidth="1"/>
    <col min="10503" max="10752" width="11.109375" style="759"/>
    <col min="10753" max="10753" width="7" style="759" customWidth="1"/>
    <col min="10754" max="10754" width="53.44140625" style="759" customWidth="1"/>
    <col min="10755" max="10755" width="6.5546875" style="759" customWidth="1"/>
    <col min="10756" max="10756" width="8.109375" style="759" customWidth="1"/>
    <col min="10757" max="10757" width="10.33203125" style="759" customWidth="1"/>
    <col min="10758" max="10758" width="13.5546875" style="759" customWidth="1"/>
    <col min="10759" max="11008" width="11.109375" style="759"/>
    <col min="11009" max="11009" width="7" style="759" customWidth="1"/>
    <col min="11010" max="11010" width="53.44140625" style="759" customWidth="1"/>
    <col min="11011" max="11011" width="6.5546875" style="759" customWidth="1"/>
    <col min="11012" max="11012" width="8.109375" style="759" customWidth="1"/>
    <col min="11013" max="11013" width="10.33203125" style="759" customWidth="1"/>
    <col min="11014" max="11014" width="13.5546875" style="759" customWidth="1"/>
    <col min="11015" max="11264" width="11.109375" style="759"/>
    <col min="11265" max="11265" width="7" style="759" customWidth="1"/>
    <col min="11266" max="11266" width="53.44140625" style="759" customWidth="1"/>
    <col min="11267" max="11267" width="6.5546875" style="759" customWidth="1"/>
    <col min="11268" max="11268" width="8.109375" style="759" customWidth="1"/>
    <col min="11269" max="11269" width="10.33203125" style="759" customWidth="1"/>
    <col min="11270" max="11270" width="13.5546875" style="759" customWidth="1"/>
    <col min="11271" max="11520" width="11.109375" style="759"/>
    <col min="11521" max="11521" width="7" style="759" customWidth="1"/>
    <col min="11522" max="11522" width="53.44140625" style="759" customWidth="1"/>
    <col min="11523" max="11523" width="6.5546875" style="759" customWidth="1"/>
    <col min="11524" max="11524" width="8.109375" style="759" customWidth="1"/>
    <col min="11525" max="11525" width="10.33203125" style="759" customWidth="1"/>
    <col min="11526" max="11526" width="13.5546875" style="759" customWidth="1"/>
    <col min="11527" max="11776" width="11.109375" style="759"/>
    <col min="11777" max="11777" width="7" style="759" customWidth="1"/>
    <col min="11778" max="11778" width="53.44140625" style="759" customWidth="1"/>
    <col min="11779" max="11779" width="6.5546875" style="759" customWidth="1"/>
    <col min="11780" max="11780" width="8.109375" style="759" customWidth="1"/>
    <col min="11781" max="11781" width="10.33203125" style="759" customWidth="1"/>
    <col min="11782" max="11782" width="13.5546875" style="759" customWidth="1"/>
    <col min="11783" max="12032" width="11.109375" style="759"/>
    <col min="12033" max="12033" width="7" style="759" customWidth="1"/>
    <col min="12034" max="12034" width="53.44140625" style="759" customWidth="1"/>
    <col min="12035" max="12035" width="6.5546875" style="759" customWidth="1"/>
    <col min="12036" max="12036" width="8.109375" style="759" customWidth="1"/>
    <col min="12037" max="12037" width="10.33203125" style="759" customWidth="1"/>
    <col min="12038" max="12038" width="13.5546875" style="759" customWidth="1"/>
    <col min="12039" max="12288" width="11.109375" style="759"/>
    <col min="12289" max="12289" width="7" style="759" customWidth="1"/>
    <col min="12290" max="12290" width="53.44140625" style="759" customWidth="1"/>
    <col min="12291" max="12291" width="6.5546875" style="759" customWidth="1"/>
    <col min="12292" max="12292" width="8.109375" style="759" customWidth="1"/>
    <col min="12293" max="12293" width="10.33203125" style="759" customWidth="1"/>
    <col min="12294" max="12294" width="13.5546875" style="759" customWidth="1"/>
    <col min="12295" max="12544" width="11.109375" style="759"/>
    <col min="12545" max="12545" width="7" style="759" customWidth="1"/>
    <col min="12546" max="12546" width="53.44140625" style="759" customWidth="1"/>
    <col min="12547" max="12547" width="6.5546875" style="759" customWidth="1"/>
    <col min="12548" max="12548" width="8.109375" style="759" customWidth="1"/>
    <col min="12549" max="12549" width="10.33203125" style="759" customWidth="1"/>
    <col min="12550" max="12550" width="13.5546875" style="759" customWidth="1"/>
    <col min="12551" max="12800" width="11.109375" style="759"/>
    <col min="12801" max="12801" width="7" style="759" customWidth="1"/>
    <col min="12802" max="12802" width="53.44140625" style="759" customWidth="1"/>
    <col min="12803" max="12803" width="6.5546875" style="759" customWidth="1"/>
    <col min="12804" max="12804" width="8.109375" style="759" customWidth="1"/>
    <col min="12805" max="12805" width="10.33203125" style="759" customWidth="1"/>
    <col min="12806" max="12806" width="13.5546875" style="759" customWidth="1"/>
    <col min="12807" max="13056" width="11.109375" style="759"/>
    <col min="13057" max="13057" width="7" style="759" customWidth="1"/>
    <col min="13058" max="13058" width="53.44140625" style="759" customWidth="1"/>
    <col min="13059" max="13059" width="6.5546875" style="759" customWidth="1"/>
    <col min="13060" max="13060" width="8.109375" style="759" customWidth="1"/>
    <col min="13061" max="13061" width="10.33203125" style="759" customWidth="1"/>
    <col min="13062" max="13062" width="13.5546875" style="759" customWidth="1"/>
    <col min="13063" max="13312" width="11.109375" style="759"/>
    <col min="13313" max="13313" width="7" style="759" customWidth="1"/>
    <col min="13314" max="13314" width="53.44140625" style="759" customWidth="1"/>
    <col min="13315" max="13315" width="6.5546875" style="759" customWidth="1"/>
    <col min="13316" max="13316" width="8.109375" style="759" customWidth="1"/>
    <col min="13317" max="13317" width="10.33203125" style="759" customWidth="1"/>
    <col min="13318" max="13318" width="13.5546875" style="759" customWidth="1"/>
    <col min="13319" max="13568" width="11.109375" style="759"/>
    <col min="13569" max="13569" width="7" style="759" customWidth="1"/>
    <col min="13570" max="13570" width="53.44140625" style="759" customWidth="1"/>
    <col min="13571" max="13571" width="6.5546875" style="759" customWidth="1"/>
    <col min="13572" max="13572" width="8.109375" style="759" customWidth="1"/>
    <col min="13573" max="13573" width="10.33203125" style="759" customWidth="1"/>
    <col min="13574" max="13574" width="13.5546875" style="759" customWidth="1"/>
    <col min="13575" max="13824" width="11.109375" style="759"/>
    <col min="13825" max="13825" width="7" style="759" customWidth="1"/>
    <col min="13826" max="13826" width="53.44140625" style="759" customWidth="1"/>
    <col min="13827" max="13827" width="6.5546875" style="759" customWidth="1"/>
    <col min="13828" max="13828" width="8.109375" style="759" customWidth="1"/>
    <col min="13829" max="13829" width="10.33203125" style="759" customWidth="1"/>
    <col min="13830" max="13830" width="13.5546875" style="759" customWidth="1"/>
    <col min="13831" max="14080" width="11.109375" style="759"/>
    <col min="14081" max="14081" width="7" style="759" customWidth="1"/>
    <col min="14082" max="14082" width="53.44140625" style="759" customWidth="1"/>
    <col min="14083" max="14083" width="6.5546875" style="759" customWidth="1"/>
    <col min="14084" max="14084" width="8.109375" style="759" customWidth="1"/>
    <col min="14085" max="14085" width="10.33203125" style="759" customWidth="1"/>
    <col min="14086" max="14086" width="13.5546875" style="759" customWidth="1"/>
    <col min="14087" max="14336" width="11.109375" style="759"/>
    <col min="14337" max="14337" width="7" style="759" customWidth="1"/>
    <col min="14338" max="14338" width="53.44140625" style="759" customWidth="1"/>
    <col min="14339" max="14339" width="6.5546875" style="759" customWidth="1"/>
    <col min="14340" max="14340" width="8.109375" style="759" customWidth="1"/>
    <col min="14341" max="14341" width="10.33203125" style="759" customWidth="1"/>
    <col min="14342" max="14342" width="13.5546875" style="759" customWidth="1"/>
    <col min="14343" max="14592" width="11.109375" style="759"/>
    <col min="14593" max="14593" width="7" style="759" customWidth="1"/>
    <col min="14594" max="14594" width="53.44140625" style="759" customWidth="1"/>
    <col min="14595" max="14595" width="6.5546875" style="759" customWidth="1"/>
    <col min="14596" max="14596" width="8.109375" style="759" customWidth="1"/>
    <col min="14597" max="14597" width="10.33203125" style="759" customWidth="1"/>
    <col min="14598" max="14598" width="13.5546875" style="759" customWidth="1"/>
    <col min="14599" max="14848" width="11.109375" style="759"/>
    <col min="14849" max="14849" width="7" style="759" customWidth="1"/>
    <col min="14850" max="14850" width="53.44140625" style="759" customWidth="1"/>
    <col min="14851" max="14851" width="6.5546875" style="759" customWidth="1"/>
    <col min="14852" max="14852" width="8.109375" style="759" customWidth="1"/>
    <col min="14853" max="14853" width="10.33203125" style="759" customWidth="1"/>
    <col min="14854" max="14854" width="13.5546875" style="759" customWidth="1"/>
    <col min="14855" max="15104" width="11.109375" style="759"/>
    <col min="15105" max="15105" width="7" style="759" customWidth="1"/>
    <col min="15106" max="15106" width="53.44140625" style="759" customWidth="1"/>
    <col min="15107" max="15107" width="6.5546875" style="759" customWidth="1"/>
    <col min="15108" max="15108" width="8.109375" style="759" customWidth="1"/>
    <col min="15109" max="15109" width="10.33203125" style="759" customWidth="1"/>
    <col min="15110" max="15110" width="13.5546875" style="759" customWidth="1"/>
    <col min="15111" max="15360" width="11.109375" style="759"/>
    <col min="15361" max="15361" width="7" style="759" customWidth="1"/>
    <col min="15362" max="15362" width="53.44140625" style="759" customWidth="1"/>
    <col min="15363" max="15363" width="6.5546875" style="759" customWidth="1"/>
    <col min="15364" max="15364" width="8.109375" style="759" customWidth="1"/>
    <col min="15365" max="15365" width="10.33203125" style="759" customWidth="1"/>
    <col min="15366" max="15366" width="13.5546875" style="759" customWidth="1"/>
    <col min="15367" max="15616" width="11.109375" style="759"/>
    <col min="15617" max="15617" width="7" style="759" customWidth="1"/>
    <col min="15618" max="15618" width="53.44140625" style="759" customWidth="1"/>
    <col min="15619" max="15619" width="6.5546875" style="759" customWidth="1"/>
    <col min="15620" max="15620" width="8.109375" style="759" customWidth="1"/>
    <col min="15621" max="15621" width="10.33203125" style="759" customWidth="1"/>
    <col min="15622" max="15622" width="13.5546875" style="759" customWidth="1"/>
    <col min="15623" max="15872" width="11.109375" style="759"/>
    <col min="15873" max="15873" width="7" style="759" customWidth="1"/>
    <col min="15874" max="15874" width="53.44140625" style="759" customWidth="1"/>
    <col min="15875" max="15875" width="6.5546875" style="759" customWidth="1"/>
    <col min="15876" max="15876" width="8.109375" style="759" customWidth="1"/>
    <col min="15877" max="15877" width="10.33203125" style="759" customWidth="1"/>
    <col min="15878" max="15878" width="13.5546875" style="759" customWidth="1"/>
    <col min="15879" max="16128" width="11.109375" style="759"/>
    <col min="16129" max="16129" width="7" style="759" customWidth="1"/>
    <col min="16130" max="16130" width="53.44140625" style="759" customWidth="1"/>
    <col min="16131" max="16131" width="6.5546875" style="759" customWidth="1"/>
    <col min="16132" max="16132" width="8.109375" style="759" customWidth="1"/>
    <col min="16133" max="16133" width="10.33203125" style="759" customWidth="1"/>
    <col min="16134" max="16134" width="13.5546875" style="759" customWidth="1"/>
    <col min="16135" max="16384" width="11.109375" style="759"/>
  </cols>
  <sheetData>
    <row r="1" spans="1:6" customFormat="1" ht="23.4" thickBot="1" x14ac:dyDescent="0.3">
      <c r="A1" s="525" t="s">
        <v>998</v>
      </c>
      <c r="B1" s="526" t="s">
        <v>741</v>
      </c>
      <c r="C1" s="525" t="s">
        <v>996</v>
      </c>
      <c r="D1" s="527" t="s">
        <v>742</v>
      </c>
      <c r="E1" s="763" t="s">
        <v>999</v>
      </c>
      <c r="F1" s="528" t="s">
        <v>997</v>
      </c>
    </row>
    <row r="2" spans="1:6" customFormat="1" x14ac:dyDescent="0.25">
      <c r="A2" s="529"/>
      <c r="B2" s="530"/>
      <c r="C2" s="531"/>
      <c r="D2" s="532"/>
      <c r="E2" s="764"/>
      <c r="F2" s="533"/>
    </row>
    <row r="3" spans="1:6" s="539" customFormat="1" ht="13.8" x14ac:dyDescent="0.25">
      <c r="A3" s="534" t="s">
        <v>222</v>
      </c>
      <c r="B3" s="535" t="s">
        <v>149</v>
      </c>
      <c r="C3" s="536"/>
      <c r="D3" s="537"/>
      <c r="E3" s="765"/>
      <c r="F3" s="538"/>
    </row>
    <row r="4" spans="1:6" customFormat="1" x14ac:dyDescent="0.25">
      <c r="A4" s="540"/>
      <c r="B4" s="540"/>
      <c r="C4" s="540"/>
      <c r="D4" s="540"/>
      <c r="E4" s="766"/>
      <c r="F4" s="541"/>
    </row>
    <row r="5" spans="1:6" s="539" customFormat="1" ht="13.8" x14ac:dyDescent="0.25">
      <c r="A5" s="542" t="s">
        <v>78</v>
      </c>
      <c r="B5" s="543" t="s">
        <v>743</v>
      </c>
      <c r="C5" s="544"/>
      <c r="D5" s="545"/>
      <c r="E5" s="767"/>
      <c r="F5" s="546"/>
    </row>
    <row r="6" spans="1:6" customFormat="1" x14ac:dyDescent="0.25">
      <c r="A6" s="547"/>
      <c r="B6" s="548"/>
      <c r="C6" s="549"/>
      <c r="D6" s="550"/>
      <c r="E6" s="768"/>
      <c r="F6" s="551"/>
    </row>
    <row r="7" spans="1:6" customFormat="1" x14ac:dyDescent="0.25">
      <c r="A7" s="552" t="s">
        <v>0</v>
      </c>
      <c r="B7" s="553" t="s">
        <v>744</v>
      </c>
      <c r="C7" s="554"/>
      <c r="D7" s="555"/>
      <c r="E7" s="769"/>
      <c r="F7" s="556"/>
    </row>
    <row r="8" spans="1:6" customFormat="1" ht="34.200000000000003" x14ac:dyDescent="0.25">
      <c r="A8" s="557" t="s">
        <v>0</v>
      </c>
      <c r="B8" s="558" t="s">
        <v>745</v>
      </c>
      <c r="C8" s="549" t="s">
        <v>746</v>
      </c>
      <c r="D8" s="550">
        <v>50</v>
      </c>
      <c r="E8" s="768">
        <v>0</v>
      </c>
      <c r="F8" s="551">
        <f>D8*E8</f>
        <v>0</v>
      </c>
    </row>
    <row r="9" spans="1:6" customFormat="1" x14ac:dyDescent="0.25">
      <c r="A9" s="557"/>
      <c r="B9" s="558"/>
      <c r="C9" s="549"/>
      <c r="D9" s="550"/>
      <c r="E9" s="768"/>
      <c r="F9" s="551"/>
    </row>
    <row r="10" spans="1:6" customFormat="1" ht="34.200000000000003" x14ac:dyDescent="0.25">
      <c r="A10" s="557" t="s">
        <v>1</v>
      </c>
      <c r="B10" s="558" t="s">
        <v>747</v>
      </c>
      <c r="C10" s="549" t="s">
        <v>748</v>
      </c>
      <c r="D10" s="550">
        <v>20</v>
      </c>
      <c r="E10" s="768">
        <v>0</v>
      </c>
      <c r="F10" s="551">
        <f>D10*E10</f>
        <v>0</v>
      </c>
    </row>
    <row r="11" spans="1:6" customFormat="1" x14ac:dyDescent="0.25">
      <c r="A11" s="557"/>
      <c r="B11" s="558"/>
      <c r="C11" s="549"/>
      <c r="D11" s="550"/>
      <c r="E11" s="768"/>
      <c r="F11" s="551"/>
    </row>
    <row r="12" spans="1:6" customFormat="1" ht="34.200000000000003" x14ac:dyDescent="0.25">
      <c r="A12" s="557" t="s">
        <v>2</v>
      </c>
      <c r="B12" s="558" t="s">
        <v>749</v>
      </c>
      <c r="C12" s="549" t="s">
        <v>748</v>
      </c>
      <c r="D12" s="550">
        <v>80</v>
      </c>
      <c r="E12" s="768">
        <v>0</v>
      </c>
      <c r="F12" s="551">
        <f>D12*E12</f>
        <v>0</v>
      </c>
    </row>
    <row r="13" spans="1:6" customFormat="1" x14ac:dyDescent="0.25">
      <c r="A13" s="557"/>
      <c r="B13" s="558"/>
      <c r="C13" s="549"/>
      <c r="D13" s="550"/>
      <c r="E13" s="768"/>
      <c r="F13" s="551"/>
    </row>
    <row r="14" spans="1:6" customFormat="1" ht="22.8" x14ac:dyDescent="0.25">
      <c r="A14" s="557" t="s">
        <v>3</v>
      </c>
      <c r="B14" s="558" t="s">
        <v>750</v>
      </c>
      <c r="C14" s="549" t="s">
        <v>136</v>
      </c>
      <c r="D14" s="550">
        <v>1</v>
      </c>
      <c r="E14" s="768">
        <v>0</v>
      </c>
      <c r="F14" s="551">
        <f>D14*E14</f>
        <v>0</v>
      </c>
    </row>
    <row r="15" spans="1:6" customFormat="1" x14ac:dyDescent="0.25">
      <c r="A15" s="557"/>
      <c r="B15" s="558"/>
      <c r="C15" s="549"/>
      <c r="D15" s="550"/>
      <c r="E15" s="768"/>
      <c r="F15" s="551"/>
    </row>
    <row r="16" spans="1:6" customFormat="1" ht="34.200000000000003" x14ac:dyDescent="0.25">
      <c r="A16" s="557" t="s">
        <v>129</v>
      </c>
      <c r="B16" s="558" t="s">
        <v>751</v>
      </c>
      <c r="C16" s="549" t="s">
        <v>136</v>
      </c>
      <c r="D16" s="550">
        <v>1</v>
      </c>
      <c r="E16" s="768">
        <v>0</v>
      </c>
      <c r="F16" s="551">
        <f>D16*E16</f>
        <v>0</v>
      </c>
    </row>
    <row r="17" spans="1:6" customFormat="1" x14ac:dyDescent="0.25">
      <c r="A17" s="559"/>
      <c r="B17" s="548"/>
      <c r="C17" s="549"/>
      <c r="D17" s="550"/>
      <c r="E17" s="768"/>
      <c r="F17" s="551"/>
    </row>
    <row r="18" spans="1:6" customFormat="1" ht="38.4" customHeight="1" thickBot="1" x14ac:dyDescent="0.3">
      <c r="A18" s="560" t="s">
        <v>76</v>
      </c>
      <c r="B18" s="561" t="s">
        <v>752</v>
      </c>
      <c r="C18" s="562" t="s">
        <v>136</v>
      </c>
      <c r="D18" s="563">
        <v>1</v>
      </c>
      <c r="E18" s="770">
        <v>0</v>
      </c>
      <c r="F18" s="564">
        <f>D18*E18</f>
        <v>0</v>
      </c>
    </row>
    <row r="19" spans="1:6" customFormat="1" ht="13.8" thickTop="1" x14ac:dyDescent="0.25">
      <c r="A19" s="565"/>
      <c r="B19" s="566" t="s">
        <v>753</v>
      </c>
      <c r="C19" s="567"/>
      <c r="D19" s="568"/>
      <c r="E19" s="771"/>
      <c r="F19" s="569">
        <f>SUM(F8:F18)</f>
        <v>0</v>
      </c>
    </row>
    <row r="20" spans="1:6" customFormat="1" x14ac:dyDescent="0.25">
      <c r="A20" s="547"/>
      <c r="B20" s="548"/>
      <c r="C20" s="549"/>
      <c r="D20" s="550"/>
      <c r="E20" s="768"/>
      <c r="F20" s="551"/>
    </row>
    <row r="21" spans="1:6" customFormat="1" ht="39.6" x14ac:dyDescent="0.25">
      <c r="A21" s="552" t="s">
        <v>1</v>
      </c>
      <c r="B21" s="553" t="s">
        <v>754</v>
      </c>
      <c r="C21" s="554"/>
      <c r="D21" s="555"/>
      <c r="E21" s="769"/>
      <c r="F21" s="556"/>
    </row>
    <row r="22" spans="1:6" customFormat="1" ht="34.200000000000003" x14ac:dyDescent="0.25">
      <c r="A22" s="557" t="s">
        <v>0</v>
      </c>
      <c r="B22" s="558" t="s">
        <v>755</v>
      </c>
      <c r="C22" s="549" t="s">
        <v>136</v>
      </c>
      <c r="D22" s="550">
        <v>1</v>
      </c>
      <c r="E22" s="768">
        <v>0</v>
      </c>
      <c r="F22" s="551">
        <f>D22*E22</f>
        <v>0</v>
      </c>
    </row>
    <row r="23" spans="1:6" customFormat="1" x14ac:dyDescent="0.25">
      <c r="A23" s="557"/>
      <c r="B23" s="558"/>
      <c r="C23" s="549"/>
      <c r="D23" s="550"/>
      <c r="E23" s="768"/>
      <c r="F23" s="551"/>
    </row>
    <row r="24" spans="1:6" customFormat="1" ht="137.4" thickBot="1" x14ac:dyDescent="0.3">
      <c r="A24" s="560" t="s">
        <v>1</v>
      </c>
      <c r="B24" s="570" t="s">
        <v>1041</v>
      </c>
      <c r="C24" s="562" t="s">
        <v>5</v>
      </c>
      <c r="D24" s="563">
        <v>1</v>
      </c>
      <c r="E24" s="770">
        <v>0</v>
      </c>
      <c r="F24" s="564">
        <f t="shared" ref="F24" si="0">D24*E24</f>
        <v>0</v>
      </c>
    </row>
    <row r="25" spans="1:6" customFormat="1" ht="40.200000000000003" thickTop="1" x14ac:dyDescent="0.25">
      <c r="A25" s="565"/>
      <c r="B25" s="571" t="s">
        <v>756</v>
      </c>
      <c r="C25" s="567"/>
      <c r="D25" s="568"/>
      <c r="E25" s="771"/>
      <c r="F25" s="569">
        <f>SUM(F22:F24)</f>
        <v>0</v>
      </c>
    </row>
    <row r="26" spans="1:6" customFormat="1" x14ac:dyDescent="0.25">
      <c r="A26" s="565"/>
      <c r="B26" s="566"/>
      <c r="C26" s="567"/>
      <c r="D26" s="568"/>
      <c r="E26" s="771"/>
      <c r="F26" s="569"/>
    </row>
    <row r="27" spans="1:6" customFormat="1" x14ac:dyDescent="0.25">
      <c r="A27" s="572"/>
      <c r="B27" s="558"/>
      <c r="C27" s="549"/>
      <c r="D27" s="550"/>
      <c r="E27" s="768"/>
      <c r="F27" s="551"/>
    </row>
    <row r="28" spans="1:6" customFormat="1" x14ac:dyDescent="0.25">
      <c r="A28" s="552" t="s">
        <v>2</v>
      </c>
      <c r="B28" s="553" t="s">
        <v>757</v>
      </c>
      <c r="C28" s="554"/>
      <c r="D28" s="555"/>
      <c r="E28" s="769"/>
      <c r="F28" s="556"/>
    </row>
    <row r="29" spans="1:6" customFormat="1" ht="125.4" x14ac:dyDescent="0.25">
      <c r="A29" s="557"/>
      <c r="B29" s="573" t="s">
        <v>1042</v>
      </c>
      <c r="C29" s="549"/>
      <c r="D29" s="550"/>
      <c r="E29" s="768"/>
      <c r="F29" s="551"/>
    </row>
    <row r="30" spans="1:6" customFormat="1" x14ac:dyDescent="0.25">
      <c r="A30" s="557"/>
      <c r="B30" s="573"/>
      <c r="C30" s="549"/>
      <c r="D30" s="550"/>
      <c r="E30" s="768"/>
      <c r="F30" s="551"/>
    </row>
    <row r="31" spans="1:6" customFormat="1" ht="22.8" x14ac:dyDescent="0.25">
      <c r="A31" s="557" t="s">
        <v>0</v>
      </c>
      <c r="B31" s="558" t="s">
        <v>758</v>
      </c>
      <c r="C31" s="549" t="s">
        <v>223</v>
      </c>
      <c r="D31" s="550">
        <v>140</v>
      </c>
      <c r="E31" s="768">
        <v>0</v>
      </c>
      <c r="F31" s="551">
        <f>D31*E31</f>
        <v>0</v>
      </c>
    </row>
    <row r="32" spans="1:6" customFormat="1" x14ac:dyDescent="0.25">
      <c r="A32" s="557"/>
      <c r="B32" s="558"/>
      <c r="C32" s="549"/>
      <c r="D32" s="550"/>
      <c r="E32" s="768"/>
      <c r="F32" s="551"/>
    </row>
    <row r="33" spans="1:6" customFormat="1" ht="22.8" x14ac:dyDescent="0.25">
      <c r="A33" s="557" t="s">
        <v>1</v>
      </c>
      <c r="B33" s="558" t="s">
        <v>759</v>
      </c>
      <c r="C33" s="549" t="s">
        <v>1000</v>
      </c>
      <c r="D33" s="550">
        <v>20</v>
      </c>
      <c r="E33" s="768">
        <v>0</v>
      </c>
      <c r="F33" s="551">
        <f>D33*E33</f>
        <v>0</v>
      </c>
    </row>
    <row r="34" spans="1:6" customFormat="1" x14ac:dyDescent="0.25">
      <c r="A34" s="557"/>
      <c r="B34" s="558"/>
      <c r="C34" s="549"/>
      <c r="D34" s="550"/>
      <c r="E34" s="768"/>
      <c r="F34" s="551"/>
    </row>
    <row r="35" spans="1:6" customFormat="1" ht="47.4" x14ac:dyDescent="0.25">
      <c r="A35" s="557" t="s">
        <v>2</v>
      </c>
      <c r="B35" s="558" t="s">
        <v>760</v>
      </c>
      <c r="C35" s="549" t="s">
        <v>1000</v>
      </c>
      <c r="D35" s="550">
        <v>45</v>
      </c>
      <c r="E35" s="768">
        <v>0</v>
      </c>
      <c r="F35" s="551">
        <f>D35*E35</f>
        <v>0</v>
      </c>
    </row>
    <row r="36" spans="1:6" customFormat="1" x14ac:dyDescent="0.25">
      <c r="A36" s="557"/>
      <c r="B36" s="558"/>
      <c r="C36" s="549"/>
      <c r="D36" s="550"/>
      <c r="E36" s="768"/>
      <c r="F36" s="551"/>
    </row>
    <row r="37" spans="1:6" customFormat="1" ht="22.8" x14ac:dyDescent="0.25">
      <c r="A37" s="557" t="s">
        <v>3</v>
      </c>
      <c r="B37" s="558" t="s">
        <v>761</v>
      </c>
      <c r="C37" s="549" t="s">
        <v>1000</v>
      </c>
      <c r="D37" s="550">
        <v>12</v>
      </c>
      <c r="E37" s="768">
        <v>0</v>
      </c>
      <c r="F37" s="551">
        <f>D37*E37</f>
        <v>0</v>
      </c>
    </row>
    <row r="38" spans="1:6" customFormat="1" x14ac:dyDescent="0.25">
      <c r="A38" s="557"/>
      <c r="B38" s="558"/>
      <c r="C38" s="549"/>
      <c r="D38" s="550"/>
      <c r="E38" s="768"/>
      <c r="F38" s="551"/>
    </row>
    <row r="39" spans="1:6" customFormat="1" ht="22.8" x14ac:dyDescent="0.25">
      <c r="A39" s="557" t="s">
        <v>129</v>
      </c>
      <c r="B39" s="558" t="s">
        <v>762</v>
      </c>
      <c r="C39" s="549" t="s">
        <v>1000</v>
      </c>
      <c r="D39" s="550">
        <v>40</v>
      </c>
      <c r="E39" s="768">
        <v>0</v>
      </c>
      <c r="F39" s="551">
        <f>D39*E39</f>
        <v>0</v>
      </c>
    </row>
    <row r="40" spans="1:6" customFormat="1" x14ac:dyDescent="0.25">
      <c r="A40" s="557"/>
      <c r="B40" s="558"/>
      <c r="C40" s="549"/>
      <c r="D40" s="550"/>
      <c r="E40" s="768"/>
      <c r="F40" s="551"/>
    </row>
    <row r="41" spans="1:6" customFormat="1" ht="22.8" x14ac:dyDescent="0.25">
      <c r="A41" s="557" t="s">
        <v>76</v>
      </c>
      <c r="B41" s="558" t="s">
        <v>763</v>
      </c>
      <c r="C41" s="549" t="s">
        <v>223</v>
      </c>
      <c r="D41" s="550">
        <v>25</v>
      </c>
      <c r="E41" s="768">
        <v>0</v>
      </c>
      <c r="F41" s="551">
        <f>D41*E41</f>
        <v>0</v>
      </c>
    </row>
    <row r="42" spans="1:6" customFormat="1" x14ac:dyDescent="0.25">
      <c r="A42" s="557"/>
      <c r="B42" s="558"/>
      <c r="C42" s="549"/>
      <c r="D42" s="550"/>
      <c r="E42" s="768"/>
      <c r="F42" s="551"/>
    </row>
    <row r="43" spans="1:6" customFormat="1" ht="13.8" x14ac:dyDescent="0.25">
      <c r="A43" s="557" t="s">
        <v>162</v>
      </c>
      <c r="B43" s="558" t="s">
        <v>764</v>
      </c>
      <c r="C43" s="549" t="s">
        <v>1000</v>
      </c>
      <c r="D43" s="550">
        <v>5</v>
      </c>
      <c r="E43" s="768">
        <v>0</v>
      </c>
      <c r="F43" s="551">
        <f>D43*E43</f>
        <v>0</v>
      </c>
    </row>
    <row r="44" spans="1:6" customFormat="1" x14ac:dyDescent="0.25">
      <c r="A44" s="557"/>
      <c r="B44" s="558"/>
      <c r="C44" s="549"/>
      <c r="D44" s="550"/>
      <c r="E44" s="768"/>
      <c r="F44" s="551"/>
    </row>
    <row r="45" spans="1:6" customFormat="1" x14ac:dyDescent="0.25">
      <c r="A45" s="557" t="s">
        <v>158</v>
      </c>
      <c r="B45" s="558" t="s">
        <v>765</v>
      </c>
      <c r="C45" s="549" t="s">
        <v>223</v>
      </c>
      <c r="D45" s="550">
        <v>140</v>
      </c>
      <c r="E45" s="768">
        <v>0</v>
      </c>
      <c r="F45" s="551">
        <f>D45*E45</f>
        <v>0</v>
      </c>
    </row>
    <row r="46" spans="1:6" customFormat="1" x14ac:dyDescent="0.25">
      <c r="A46" s="557"/>
      <c r="B46" s="558"/>
      <c r="C46" s="549"/>
      <c r="D46" s="550"/>
      <c r="E46" s="768"/>
      <c r="F46" s="551"/>
    </row>
    <row r="47" spans="1:6" customFormat="1" x14ac:dyDescent="0.25">
      <c r="A47" s="557" t="s">
        <v>159</v>
      </c>
      <c r="B47" s="558" t="s">
        <v>766</v>
      </c>
      <c r="C47" s="549" t="s">
        <v>223</v>
      </c>
      <c r="D47" s="550">
        <v>140</v>
      </c>
      <c r="E47" s="768">
        <v>0</v>
      </c>
      <c r="F47" s="551">
        <f>D47*E47</f>
        <v>0</v>
      </c>
    </row>
    <row r="48" spans="1:6" customFormat="1" x14ac:dyDescent="0.25">
      <c r="A48" s="574"/>
      <c r="B48" s="575"/>
      <c r="C48" s="576"/>
      <c r="D48" s="577"/>
      <c r="E48" s="772"/>
      <c r="F48" s="578"/>
    </row>
    <row r="49" spans="1:6" customFormat="1" ht="22.8" x14ac:dyDescent="0.25">
      <c r="A49" s="557" t="s">
        <v>224</v>
      </c>
      <c r="B49" s="579" t="s">
        <v>767</v>
      </c>
      <c r="C49" s="549"/>
      <c r="D49" s="550"/>
      <c r="E49" s="768"/>
      <c r="F49" s="551"/>
    </row>
    <row r="50" spans="1:6" customFormat="1" x14ac:dyDescent="0.25">
      <c r="A50" s="557"/>
      <c r="B50" s="579" t="s">
        <v>768</v>
      </c>
      <c r="C50" s="549" t="s">
        <v>223</v>
      </c>
      <c r="D50" s="550">
        <v>140</v>
      </c>
      <c r="E50" s="768">
        <v>0</v>
      </c>
      <c r="F50" s="551">
        <f>D50*E50</f>
        <v>0</v>
      </c>
    </row>
    <row r="51" spans="1:6" customFormat="1" x14ac:dyDescent="0.25">
      <c r="A51" s="557"/>
      <c r="B51" s="579"/>
      <c r="C51" s="549"/>
      <c r="D51" s="550"/>
      <c r="E51" s="768"/>
      <c r="F51" s="551"/>
    </row>
    <row r="52" spans="1:6" customFormat="1" ht="34.200000000000003" x14ac:dyDescent="0.25">
      <c r="A52" s="557" t="s">
        <v>225</v>
      </c>
      <c r="B52" s="579" t="s">
        <v>769</v>
      </c>
      <c r="C52" s="549"/>
      <c r="D52" s="550"/>
      <c r="E52" s="768"/>
      <c r="F52" s="551"/>
    </row>
    <row r="53" spans="1:6" customFormat="1" ht="13.8" thickBot="1" x14ac:dyDescent="0.3">
      <c r="A53" s="580"/>
      <c r="B53" s="570" t="s">
        <v>770</v>
      </c>
      <c r="C53" s="562" t="s">
        <v>223</v>
      </c>
      <c r="D53" s="563">
        <v>140</v>
      </c>
      <c r="E53" s="770">
        <v>0</v>
      </c>
      <c r="F53" s="564">
        <f>D53*E53</f>
        <v>0</v>
      </c>
    </row>
    <row r="54" spans="1:6" customFormat="1" ht="13.8" thickTop="1" x14ac:dyDescent="0.25">
      <c r="A54" s="565"/>
      <c r="B54" s="566" t="s">
        <v>771</v>
      </c>
      <c r="C54" s="567"/>
      <c r="D54" s="568"/>
      <c r="E54" s="771"/>
      <c r="F54" s="569">
        <f>SUM(F31:F53)</f>
        <v>0</v>
      </c>
    </row>
    <row r="55" spans="1:6" customFormat="1" x14ac:dyDescent="0.25">
      <c r="A55" s="572"/>
      <c r="B55" s="579"/>
      <c r="C55" s="549"/>
      <c r="D55" s="550"/>
      <c r="E55" s="768"/>
      <c r="F55" s="551"/>
    </row>
    <row r="56" spans="1:6" customFormat="1" x14ac:dyDescent="0.25">
      <c r="A56" s="572"/>
      <c r="B56" s="579"/>
      <c r="C56" s="549"/>
      <c r="D56" s="550"/>
      <c r="E56" s="768"/>
      <c r="F56" s="551"/>
    </row>
    <row r="57" spans="1:6" customFormat="1" x14ac:dyDescent="0.25">
      <c r="A57" s="581" t="s">
        <v>3</v>
      </c>
      <c r="B57" s="582" t="s">
        <v>985</v>
      </c>
      <c r="C57" s="583"/>
      <c r="D57" s="584"/>
      <c r="E57" s="773"/>
      <c r="F57" s="585"/>
    </row>
    <row r="58" spans="1:6" customFormat="1" ht="13.8" x14ac:dyDescent="0.25">
      <c r="A58" s="586"/>
      <c r="B58" s="587"/>
      <c r="C58" s="26"/>
      <c r="D58" s="588"/>
      <c r="E58" s="774"/>
      <c r="F58" s="589"/>
    </row>
    <row r="59" spans="1:6" s="595" customFormat="1" ht="11.4" x14ac:dyDescent="0.2">
      <c r="A59" s="590" t="s">
        <v>967</v>
      </c>
      <c r="B59" s="591" t="s">
        <v>988</v>
      </c>
      <c r="C59" s="592"/>
      <c r="D59" s="593"/>
      <c r="E59" s="775"/>
      <c r="F59" s="594"/>
    </row>
    <row r="60" spans="1:6" customFormat="1" ht="36.6" customHeight="1" x14ac:dyDescent="0.25">
      <c r="A60" s="596" t="s">
        <v>0</v>
      </c>
      <c r="B60" s="579" t="s">
        <v>772</v>
      </c>
      <c r="C60" s="597"/>
      <c r="D60" s="598"/>
      <c r="E60" s="71"/>
      <c r="F60" s="599"/>
    </row>
    <row r="61" spans="1:6" customFormat="1" ht="58.2" customHeight="1" x14ac:dyDescent="0.25">
      <c r="A61" s="596"/>
      <c r="B61" s="579" t="s">
        <v>773</v>
      </c>
      <c r="C61" s="600" t="s">
        <v>5</v>
      </c>
      <c r="D61" s="601">
        <v>1</v>
      </c>
      <c r="E61" s="768"/>
      <c r="F61" s="551"/>
    </row>
    <row r="62" spans="1:6" customFormat="1" x14ac:dyDescent="0.25">
      <c r="A62" s="596"/>
      <c r="B62" s="579" t="s">
        <v>774</v>
      </c>
      <c r="C62" s="600" t="s">
        <v>5</v>
      </c>
      <c r="D62" s="601">
        <v>1</v>
      </c>
      <c r="E62" s="768"/>
      <c r="F62" s="551"/>
    </row>
    <row r="63" spans="1:6" customFormat="1" x14ac:dyDescent="0.25">
      <c r="A63" s="596"/>
      <c r="B63" s="579" t="s">
        <v>775</v>
      </c>
      <c r="C63" s="600" t="s">
        <v>5</v>
      </c>
      <c r="D63" s="601">
        <v>1</v>
      </c>
      <c r="E63" s="768"/>
      <c r="F63" s="551"/>
    </row>
    <row r="64" spans="1:6" customFormat="1" x14ac:dyDescent="0.25">
      <c r="A64" s="596"/>
      <c r="B64" s="579" t="s">
        <v>776</v>
      </c>
      <c r="C64" s="600" t="s">
        <v>5</v>
      </c>
      <c r="D64" s="601">
        <v>3</v>
      </c>
      <c r="E64" s="768"/>
      <c r="F64" s="551"/>
    </row>
    <row r="65" spans="1:6" customFormat="1" ht="22.8" x14ac:dyDescent="0.25">
      <c r="A65" s="596"/>
      <c r="B65" s="579" t="s">
        <v>777</v>
      </c>
      <c r="C65" s="600" t="s">
        <v>5</v>
      </c>
      <c r="D65" s="601">
        <v>1</v>
      </c>
      <c r="E65" s="768"/>
      <c r="F65" s="551"/>
    </row>
    <row r="66" spans="1:6" customFormat="1" ht="22.8" x14ac:dyDescent="0.25">
      <c r="A66" s="596"/>
      <c r="B66" s="579" t="s">
        <v>778</v>
      </c>
      <c r="C66" s="600" t="s">
        <v>5</v>
      </c>
      <c r="D66" s="601">
        <v>1</v>
      </c>
      <c r="E66" s="768"/>
      <c r="F66" s="551"/>
    </row>
    <row r="67" spans="1:6" customFormat="1" x14ac:dyDescent="0.25">
      <c r="A67" s="602"/>
      <c r="B67" s="579" t="s">
        <v>779</v>
      </c>
      <c r="C67" s="600" t="s">
        <v>5</v>
      </c>
      <c r="D67" s="601">
        <v>1</v>
      </c>
      <c r="E67" s="768"/>
      <c r="F67" s="551"/>
    </row>
    <row r="68" spans="1:6" customFormat="1" ht="22.8" x14ac:dyDescent="0.25">
      <c r="A68" s="602"/>
      <c r="B68" s="579" t="s">
        <v>780</v>
      </c>
      <c r="C68" s="600" t="s">
        <v>5</v>
      </c>
      <c r="D68" s="601">
        <v>1</v>
      </c>
      <c r="E68" s="768"/>
      <c r="F68" s="551"/>
    </row>
    <row r="69" spans="1:6" customFormat="1" ht="22.8" x14ac:dyDescent="0.25">
      <c r="A69" s="602"/>
      <c r="B69" s="579" t="s">
        <v>781</v>
      </c>
      <c r="C69" s="600" t="s">
        <v>5</v>
      </c>
      <c r="D69" s="601">
        <v>1</v>
      </c>
      <c r="E69" s="768"/>
      <c r="F69" s="551"/>
    </row>
    <row r="70" spans="1:6" customFormat="1" x14ac:dyDescent="0.25">
      <c r="A70" s="602"/>
      <c r="B70" s="579" t="s">
        <v>782</v>
      </c>
      <c r="C70" s="600" t="s">
        <v>5</v>
      </c>
      <c r="D70" s="601">
        <v>4</v>
      </c>
      <c r="E70" s="768"/>
      <c r="F70" s="551"/>
    </row>
    <row r="71" spans="1:6" customFormat="1" x14ac:dyDescent="0.25">
      <c r="A71" s="602"/>
      <c r="B71" s="579" t="s">
        <v>783</v>
      </c>
      <c r="C71" s="600" t="s">
        <v>5</v>
      </c>
      <c r="D71" s="601">
        <v>1</v>
      </c>
      <c r="E71" s="768"/>
      <c r="F71" s="551"/>
    </row>
    <row r="72" spans="1:6" customFormat="1" x14ac:dyDescent="0.25">
      <c r="A72" s="602"/>
      <c r="B72" s="579" t="s">
        <v>784</v>
      </c>
      <c r="C72" s="600" t="s">
        <v>5</v>
      </c>
      <c r="D72" s="601">
        <v>1</v>
      </c>
      <c r="E72" s="768"/>
      <c r="F72" s="551"/>
    </row>
    <row r="73" spans="1:6" customFormat="1" x14ac:dyDescent="0.25">
      <c r="A73" s="602"/>
      <c r="B73" s="579" t="s">
        <v>785</v>
      </c>
      <c r="C73" s="600" t="s">
        <v>5</v>
      </c>
      <c r="D73" s="601">
        <v>1</v>
      </c>
      <c r="E73" s="768"/>
      <c r="F73" s="551"/>
    </row>
    <row r="74" spans="1:6" customFormat="1" x14ac:dyDescent="0.25">
      <c r="A74" s="602"/>
      <c r="B74" s="579" t="s">
        <v>786</v>
      </c>
      <c r="C74" s="600" t="s">
        <v>5</v>
      </c>
      <c r="D74" s="601">
        <v>1</v>
      </c>
      <c r="E74" s="768"/>
      <c r="F74" s="551"/>
    </row>
    <row r="75" spans="1:6" customFormat="1" x14ac:dyDescent="0.25">
      <c r="A75" s="602"/>
      <c r="B75" s="579" t="s">
        <v>787</v>
      </c>
      <c r="C75" s="600" t="s">
        <v>5</v>
      </c>
      <c r="D75" s="601">
        <v>1</v>
      </c>
      <c r="E75" s="768"/>
      <c r="F75" s="551"/>
    </row>
    <row r="76" spans="1:6" customFormat="1" x14ac:dyDescent="0.25">
      <c r="A76" s="602"/>
      <c r="B76" s="579" t="s">
        <v>788</v>
      </c>
      <c r="C76" s="600" t="s">
        <v>5</v>
      </c>
      <c r="D76" s="601">
        <v>41</v>
      </c>
      <c r="E76" s="768"/>
      <c r="F76" s="551"/>
    </row>
    <row r="77" spans="1:6" customFormat="1" x14ac:dyDescent="0.25">
      <c r="A77" s="602"/>
      <c r="B77" s="579" t="s">
        <v>789</v>
      </c>
      <c r="C77" s="600" t="s">
        <v>5</v>
      </c>
      <c r="D77" s="601">
        <v>13</v>
      </c>
      <c r="E77" s="768"/>
      <c r="F77" s="551"/>
    </row>
    <row r="78" spans="1:6" customFormat="1" x14ac:dyDescent="0.25">
      <c r="A78" s="602"/>
      <c r="B78" s="579" t="s">
        <v>790</v>
      </c>
      <c r="C78" s="600" t="s">
        <v>5</v>
      </c>
      <c r="D78" s="601">
        <v>1</v>
      </c>
      <c r="E78" s="768"/>
      <c r="F78" s="551"/>
    </row>
    <row r="79" spans="1:6" customFormat="1" x14ac:dyDescent="0.25">
      <c r="A79" s="602"/>
      <c r="B79" s="579" t="s">
        <v>791</v>
      </c>
      <c r="C79" s="600" t="s">
        <v>5</v>
      </c>
      <c r="D79" s="601">
        <v>1</v>
      </c>
      <c r="E79" s="768"/>
      <c r="F79" s="551"/>
    </row>
    <row r="80" spans="1:6" customFormat="1" x14ac:dyDescent="0.25">
      <c r="A80" s="602"/>
      <c r="B80" s="579" t="s">
        <v>792</v>
      </c>
      <c r="C80" s="600" t="s">
        <v>5</v>
      </c>
      <c r="D80" s="601">
        <v>1</v>
      </c>
      <c r="E80" s="768"/>
      <c r="F80" s="551"/>
    </row>
    <row r="81" spans="1:6" customFormat="1" ht="22.8" x14ac:dyDescent="0.25">
      <c r="A81" s="602"/>
      <c r="B81" s="579" t="s">
        <v>793</v>
      </c>
      <c r="C81" s="600" t="s">
        <v>5</v>
      </c>
      <c r="D81" s="601">
        <v>4</v>
      </c>
      <c r="E81" s="768"/>
      <c r="F81" s="551"/>
    </row>
    <row r="82" spans="1:6" customFormat="1" ht="22.8" x14ac:dyDescent="0.25">
      <c r="A82" s="602"/>
      <c r="B82" s="579" t="s">
        <v>794</v>
      </c>
      <c r="C82" s="600" t="s">
        <v>5</v>
      </c>
      <c r="D82" s="601">
        <v>1</v>
      </c>
      <c r="E82" s="768"/>
      <c r="F82" s="551"/>
    </row>
    <row r="83" spans="1:6" customFormat="1" x14ac:dyDescent="0.25">
      <c r="A83" s="602"/>
      <c r="B83" s="579" t="s">
        <v>795</v>
      </c>
      <c r="C83" s="600" t="s">
        <v>5</v>
      </c>
      <c r="D83" s="601">
        <v>3</v>
      </c>
      <c r="E83" s="768"/>
      <c r="F83" s="551"/>
    </row>
    <row r="84" spans="1:6" customFormat="1" x14ac:dyDescent="0.25">
      <c r="A84" s="602"/>
      <c r="B84" s="579" t="s">
        <v>796</v>
      </c>
      <c r="C84" s="600" t="s">
        <v>5</v>
      </c>
      <c r="D84" s="601">
        <v>1</v>
      </c>
      <c r="E84" s="768"/>
      <c r="F84" s="551"/>
    </row>
    <row r="85" spans="1:6" customFormat="1" ht="34.200000000000003" x14ac:dyDescent="0.25">
      <c r="A85" s="603"/>
      <c r="B85" s="558" t="s">
        <v>797</v>
      </c>
      <c r="C85" s="600" t="s">
        <v>136</v>
      </c>
      <c r="D85" s="601">
        <v>1</v>
      </c>
      <c r="E85" s="768"/>
      <c r="F85" s="551"/>
    </row>
    <row r="86" spans="1:6" customFormat="1" x14ac:dyDescent="0.25">
      <c r="A86" s="603"/>
      <c r="B86" s="604" t="s">
        <v>798</v>
      </c>
      <c r="C86" s="605" t="s">
        <v>136</v>
      </c>
      <c r="D86" s="606">
        <v>1</v>
      </c>
      <c r="E86" s="776"/>
      <c r="F86" s="607"/>
    </row>
    <row r="87" spans="1:6" customFormat="1" x14ac:dyDescent="0.25">
      <c r="A87" s="608"/>
      <c r="B87" s="609" t="s">
        <v>799</v>
      </c>
      <c r="C87" s="610" t="s">
        <v>136</v>
      </c>
      <c r="D87" s="611">
        <v>1</v>
      </c>
      <c r="E87" s="777">
        <f>SUM(F61:F86)</f>
        <v>0</v>
      </c>
      <c r="F87" s="612">
        <f t="shared" ref="F87" si="1">D87*E87</f>
        <v>0</v>
      </c>
    </row>
    <row r="88" spans="1:6" customFormat="1" x14ac:dyDescent="0.25">
      <c r="A88" s="608"/>
      <c r="B88" s="609"/>
      <c r="C88" s="610"/>
      <c r="D88" s="611"/>
      <c r="E88" s="777"/>
      <c r="F88" s="612"/>
    </row>
    <row r="89" spans="1:6" s="595" customFormat="1" ht="11.4" x14ac:dyDescent="0.2">
      <c r="A89" s="613" t="s">
        <v>968</v>
      </c>
      <c r="B89" s="591" t="s">
        <v>987</v>
      </c>
      <c r="C89" s="592"/>
      <c r="D89" s="593"/>
      <c r="E89" s="775"/>
      <c r="F89" s="594"/>
    </row>
    <row r="90" spans="1:6" customFormat="1" ht="50.4" customHeight="1" x14ac:dyDescent="0.25">
      <c r="A90" s="557" t="s">
        <v>0</v>
      </c>
      <c r="B90" s="579" t="s">
        <v>800</v>
      </c>
      <c r="C90" s="549"/>
      <c r="D90" s="550"/>
      <c r="E90" s="768"/>
      <c r="F90" s="551"/>
    </row>
    <row r="91" spans="1:6" customFormat="1" ht="34.200000000000003" x14ac:dyDescent="0.25">
      <c r="A91" s="557"/>
      <c r="B91" s="579" t="s">
        <v>801</v>
      </c>
      <c r="C91" s="600" t="s">
        <v>5</v>
      </c>
      <c r="D91" s="601">
        <v>1</v>
      </c>
      <c r="E91" s="768"/>
      <c r="F91" s="551"/>
    </row>
    <row r="92" spans="1:6" customFormat="1" x14ac:dyDescent="0.25">
      <c r="A92" s="557"/>
      <c r="B92" s="579" t="s">
        <v>802</v>
      </c>
      <c r="C92" s="600" t="s">
        <v>5</v>
      </c>
      <c r="D92" s="601">
        <v>1</v>
      </c>
      <c r="E92" s="768"/>
      <c r="F92" s="551"/>
    </row>
    <row r="93" spans="1:6" customFormat="1" x14ac:dyDescent="0.25">
      <c r="A93" s="557"/>
      <c r="B93" s="579" t="s">
        <v>782</v>
      </c>
      <c r="C93" s="600" t="s">
        <v>5</v>
      </c>
      <c r="D93" s="601">
        <v>2</v>
      </c>
      <c r="E93" s="768"/>
      <c r="F93" s="551"/>
    </row>
    <row r="94" spans="1:6" customFormat="1" x14ac:dyDescent="0.25">
      <c r="A94" s="557"/>
      <c r="B94" s="579" t="s">
        <v>785</v>
      </c>
      <c r="C94" s="600" t="s">
        <v>5</v>
      </c>
      <c r="D94" s="601">
        <v>1</v>
      </c>
      <c r="E94" s="768"/>
      <c r="F94" s="551"/>
    </row>
    <row r="95" spans="1:6" customFormat="1" x14ac:dyDescent="0.25">
      <c r="A95" s="557"/>
      <c r="B95" s="579" t="s">
        <v>786</v>
      </c>
      <c r="C95" s="600" t="s">
        <v>5</v>
      </c>
      <c r="D95" s="601">
        <v>1</v>
      </c>
      <c r="E95" s="768"/>
      <c r="F95" s="551"/>
    </row>
    <row r="96" spans="1:6" customFormat="1" x14ac:dyDescent="0.25">
      <c r="A96" s="557"/>
      <c r="B96" s="579" t="s">
        <v>788</v>
      </c>
      <c r="C96" s="600" t="s">
        <v>5</v>
      </c>
      <c r="D96" s="601">
        <v>15</v>
      </c>
      <c r="E96" s="768"/>
      <c r="F96" s="551"/>
    </row>
    <row r="97" spans="1:6" customFormat="1" x14ac:dyDescent="0.25">
      <c r="A97" s="557"/>
      <c r="B97" s="579" t="s">
        <v>789</v>
      </c>
      <c r="C97" s="600" t="s">
        <v>5</v>
      </c>
      <c r="D97" s="601">
        <v>9</v>
      </c>
      <c r="E97" s="768"/>
      <c r="F97" s="551"/>
    </row>
    <row r="98" spans="1:6" customFormat="1" ht="22.8" x14ac:dyDescent="0.25">
      <c r="A98" s="602"/>
      <c r="B98" s="579" t="s">
        <v>793</v>
      </c>
      <c r="C98" s="600" t="s">
        <v>5</v>
      </c>
      <c r="D98" s="601">
        <v>3</v>
      </c>
      <c r="E98" s="768"/>
      <c r="F98" s="551"/>
    </row>
    <row r="99" spans="1:6" customFormat="1" x14ac:dyDescent="0.25">
      <c r="A99" s="602"/>
      <c r="B99" s="579" t="s">
        <v>795</v>
      </c>
      <c r="C99" s="600" t="s">
        <v>5</v>
      </c>
      <c r="D99" s="601">
        <v>3</v>
      </c>
      <c r="E99" s="768"/>
      <c r="F99" s="551"/>
    </row>
    <row r="100" spans="1:6" customFormat="1" x14ac:dyDescent="0.25">
      <c r="A100" s="602"/>
      <c r="B100" s="579" t="s">
        <v>796</v>
      </c>
      <c r="C100" s="600" t="s">
        <v>5</v>
      </c>
      <c r="D100" s="601">
        <v>1</v>
      </c>
      <c r="E100" s="768"/>
      <c r="F100" s="551"/>
    </row>
    <row r="101" spans="1:6" customFormat="1" ht="34.200000000000003" x14ac:dyDescent="0.25">
      <c r="A101" s="557"/>
      <c r="B101" s="558" t="s">
        <v>797</v>
      </c>
      <c r="C101" s="600" t="s">
        <v>136</v>
      </c>
      <c r="D101" s="601">
        <v>1</v>
      </c>
      <c r="E101" s="768"/>
      <c r="F101" s="551"/>
    </row>
    <row r="102" spans="1:6" customFormat="1" x14ac:dyDescent="0.25">
      <c r="A102" s="557"/>
      <c r="B102" s="604" t="s">
        <v>798</v>
      </c>
      <c r="C102" s="605" t="s">
        <v>136</v>
      </c>
      <c r="D102" s="606">
        <v>1</v>
      </c>
      <c r="E102" s="776"/>
      <c r="F102" s="607"/>
    </row>
    <row r="103" spans="1:6" s="595" customFormat="1" ht="12" x14ac:dyDescent="0.25">
      <c r="A103" s="572"/>
      <c r="B103" s="609" t="s">
        <v>803</v>
      </c>
      <c r="C103" s="610" t="s">
        <v>136</v>
      </c>
      <c r="D103" s="611">
        <v>1</v>
      </c>
      <c r="E103" s="777">
        <f>SUM(F91:F102)</f>
        <v>0</v>
      </c>
      <c r="F103" s="612">
        <f>D103*E103</f>
        <v>0</v>
      </c>
    </row>
    <row r="104" spans="1:6" customFormat="1" x14ac:dyDescent="0.25">
      <c r="A104" s="572"/>
      <c r="B104" s="609"/>
      <c r="C104" s="610"/>
      <c r="D104" s="611"/>
      <c r="E104" s="777"/>
      <c r="F104" s="612"/>
    </row>
    <row r="105" spans="1:6" s="595" customFormat="1" ht="11.4" x14ac:dyDescent="0.2">
      <c r="A105" s="590" t="s">
        <v>969</v>
      </c>
      <c r="B105" s="591" t="s">
        <v>986</v>
      </c>
      <c r="C105" s="592"/>
      <c r="D105" s="593"/>
      <c r="E105" s="775"/>
      <c r="F105" s="594"/>
    </row>
    <row r="106" spans="1:6" customFormat="1" ht="45.6" x14ac:dyDescent="0.25">
      <c r="A106" s="596" t="s">
        <v>0</v>
      </c>
      <c r="B106" s="579" t="s">
        <v>804</v>
      </c>
      <c r="C106" s="597"/>
      <c r="D106" s="598"/>
      <c r="E106" s="71"/>
      <c r="F106" s="599"/>
    </row>
    <row r="107" spans="1:6" customFormat="1" ht="59.4" customHeight="1" x14ac:dyDescent="0.25">
      <c r="A107" s="614"/>
      <c r="B107" s="579" t="s">
        <v>805</v>
      </c>
      <c r="C107" s="600" t="s">
        <v>5</v>
      </c>
      <c r="D107" s="601">
        <v>1</v>
      </c>
      <c r="E107" s="768"/>
      <c r="F107" s="551"/>
    </row>
    <row r="108" spans="1:6" customFormat="1" x14ac:dyDescent="0.25">
      <c r="A108" s="572"/>
      <c r="B108" s="579" t="s">
        <v>802</v>
      </c>
      <c r="C108" s="600" t="s">
        <v>5</v>
      </c>
      <c r="D108" s="601">
        <v>1</v>
      </c>
      <c r="E108" s="768"/>
      <c r="F108" s="551"/>
    </row>
    <row r="109" spans="1:6" customFormat="1" ht="22.8" x14ac:dyDescent="0.25">
      <c r="A109" s="614"/>
      <c r="B109" s="579" t="s">
        <v>777</v>
      </c>
      <c r="C109" s="600" t="s">
        <v>5</v>
      </c>
      <c r="D109" s="601">
        <v>1</v>
      </c>
      <c r="E109" s="768"/>
      <c r="F109" s="551"/>
    </row>
    <row r="110" spans="1:6" customFormat="1" ht="22.8" x14ac:dyDescent="0.25">
      <c r="A110" s="614"/>
      <c r="B110" s="579" t="s">
        <v>806</v>
      </c>
      <c r="C110" s="600" t="s">
        <v>5</v>
      </c>
      <c r="D110" s="601">
        <v>1</v>
      </c>
      <c r="E110" s="768"/>
      <c r="F110" s="551"/>
    </row>
    <row r="111" spans="1:6" customFormat="1" x14ac:dyDescent="0.25">
      <c r="A111" s="615"/>
      <c r="B111" s="579" t="s">
        <v>807</v>
      </c>
      <c r="C111" s="600" t="s">
        <v>5</v>
      </c>
      <c r="D111" s="601">
        <v>2</v>
      </c>
      <c r="E111" s="768"/>
      <c r="F111" s="551"/>
    </row>
    <row r="112" spans="1:6" customFormat="1" x14ac:dyDescent="0.25">
      <c r="A112" s="615"/>
      <c r="B112" s="579" t="s">
        <v>808</v>
      </c>
      <c r="C112" s="600" t="s">
        <v>5</v>
      </c>
      <c r="D112" s="601">
        <v>4</v>
      </c>
      <c r="E112" s="768"/>
      <c r="F112" s="551"/>
    </row>
    <row r="113" spans="1:6" customFormat="1" x14ac:dyDescent="0.25">
      <c r="A113" s="615"/>
      <c r="B113" s="579" t="s">
        <v>786</v>
      </c>
      <c r="C113" s="600" t="s">
        <v>5</v>
      </c>
      <c r="D113" s="601">
        <v>2</v>
      </c>
      <c r="E113" s="768"/>
      <c r="F113" s="551"/>
    </row>
    <row r="114" spans="1:6" customFormat="1" x14ac:dyDescent="0.25">
      <c r="A114" s="615"/>
      <c r="B114" s="579" t="s">
        <v>788</v>
      </c>
      <c r="C114" s="600" t="s">
        <v>5</v>
      </c>
      <c r="D114" s="601">
        <v>9</v>
      </c>
      <c r="E114" s="768"/>
      <c r="F114" s="551"/>
    </row>
    <row r="115" spans="1:6" customFormat="1" x14ac:dyDescent="0.25">
      <c r="A115" s="615"/>
      <c r="B115" s="579" t="s">
        <v>791</v>
      </c>
      <c r="C115" s="600" t="s">
        <v>5</v>
      </c>
      <c r="D115" s="601">
        <v>1</v>
      </c>
      <c r="E115" s="768"/>
      <c r="F115" s="551"/>
    </row>
    <row r="116" spans="1:6" customFormat="1" x14ac:dyDescent="0.25">
      <c r="A116" s="615"/>
      <c r="B116" s="579" t="s">
        <v>809</v>
      </c>
      <c r="C116" s="600" t="s">
        <v>5</v>
      </c>
      <c r="D116" s="601">
        <v>1</v>
      </c>
      <c r="E116" s="768"/>
      <c r="F116" s="551"/>
    </row>
    <row r="117" spans="1:6" customFormat="1" ht="34.200000000000003" x14ac:dyDescent="0.25">
      <c r="A117" s="608"/>
      <c r="B117" s="558" t="s">
        <v>797</v>
      </c>
      <c r="C117" s="600" t="s">
        <v>136</v>
      </c>
      <c r="D117" s="601">
        <v>1</v>
      </c>
      <c r="E117" s="768"/>
      <c r="F117" s="551"/>
    </row>
    <row r="118" spans="1:6" customFormat="1" x14ac:dyDescent="0.25">
      <c r="A118" s="608"/>
      <c r="B118" s="604" t="s">
        <v>798</v>
      </c>
      <c r="C118" s="605" t="s">
        <v>136</v>
      </c>
      <c r="D118" s="606">
        <v>1</v>
      </c>
      <c r="E118" s="776"/>
      <c r="F118" s="607"/>
    </row>
    <row r="119" spans="1:6" s="595" customFormat="1" ht="12" x14ac:dyDescent="0.25">
      <c r="A119" s="608"/>
      <c r="B119" s="609" t="s">
        <v>810</v>
      </c>
      <c r="C119" s="610" t="s">
        <v>136</v>
      </c>
      <c r="D119" s="611">
        <v>1</v>
      </c>
      <c r="E119" s="777">
        <f>SUM(F107:F118)</f>
        <v>0</v>
      </c>
      <c r="F119" s="612">
        <f t="shared" ref="F119" si="2">D119*E119</f>
        <v>0</v>
      </c>
    </row>
    <row r="120" spans="1:6" customFormat="1" x14ac:dyDescent="0.25">
      <c r="A120" s="608"/>
      <c r="B120" s="609"/>
      <c r="C120" s="610"/>
      <c r="D120" s="611"/>
      <c r="E120" s="777"/>
      <c r="F120" s="612"/>
    </row>
    <row r="121" spans="1:6" s="595" customFormat="1" ht="11.4" x14ac:dyDescent="0.2">
      <c r="A121" s="590" t="s">
        <v>970</v>
      </c>
      <c r="B121" s="591" t="s">
        <v>989</v>
      </c>
      <c r="C121" s="592"/>
      <c r="D121" s="593"/>
      <c r="E121" s="775"/>
      <c r="F121" s="594"/>
    </row>
    <row r="122" spans="1:6" customFormat="1" ht="102.6" customHeight="1" x14ac:dyDescent="0.25">
      <c r="A122" s="615"/>
      <c r="B122" s="616" t="s">
        <v>811</v>
      </c>
      <c r="C122" s="597"/>
      <c r="D122" s="598"/>
      <c r="E122" s="71"/>
      <c r="F122" s="599"/>
    </row>
    <row r="123" spans="1:6" customFormat="1" ht="45.6" x14ac:dyDescent="0.25">
      <c r="A123" s="557" t="s">
        <v>0</v>
      </c>
      <c r="B123" s="558" t="s">
        <v>812</v>
      </c>
      <c r="C123" s="549" t="s">
        <v>136</v>
      </c>
      <c r="D123" s="550">
        <v>1</v>
      </c>
      <c r="E123" s="768">
        <v>0</v>
      </c>
      <c r="F123" s="551">
        <f>D123*E123</f>
        <v>0</v>
      </c>
    </row>
    <row r="124" spans="1:6" customFormat="1" x14ac:dyDescent="0.25">
      <c r="A124" s="617"/>
      <c r="B124" s="575"/>
      <c r="C124" s="618"/>
      <c r="D124" s="619"/>
      <c r="E124" s="778"/>
      <c r="F124" s="620"/>
    </row>
    <row r="125" spans="1:6" customFormat="1" ht="22.8" x14ac:dyDescent="0.25">
      <c r="A125" s="596" t="s">
        <v>1</v>
      </c>
      <c r="B125" s="579" t="s">
        <v>813</v>
      </c>
      <c r="C125" s="621"/>
      <c r="D125" s="622"/>
      <c r="E125" s="779"/>
      <c r="F125" s="623"/>
    </row>
    <row r="126" spans="1:6" customFormat="1" x14ac:dyDescent="0.25">
      <c r="A126" s="624"/>
      <c r="B126" s="579" t="s">
        <v>814</v>
      </c>
      <c r="C126" s="549" t="s">
        <v>223</v>
      </c>
      <c r="D126" s="550">
        <v>1500</v>
      </c>
      <c r="E126" s="768">
        <v>0</v>
      </c>
      <c r="F126" s="551">
        <f>D126*E126</f>
        <v>0</v>
      </c>
    </row>
    <row r="127" spans="1:6" customFormat="1" x14ac:dyDescent="0.25">
      <c r="A127" s="624"/>
      <c r="B127" s="579" t="s">
        <v>815</v>
      </c>
      <c r="C127" s="549" t="s">
        <v>223</v>
      </c>
      <c r="D127" s="550">
        <v>1200</v>
      </c>
      <c r="E127" s="768">
        <v>0</v>
      </c>
      <c r="F127" s="551">
        <f>D127*E127</f>
        <v>0</v>
      </c>
    </row>
    <row r="128" spans="1:6" customFormat="1" x14ac:dyDescent="0.25">
      <c r="A128" s="624"/>
      <c r="B128" s="579" t="s">
        <v>816</v>
      </c>
      <c r="C128" s="549" t="s">
        <v>223</v>
      </c>
      <c r="D128" s="550">
        <v>85</v>
      </c>
      <c r="E128" s="768">
        <v>0</v>
      </c>
      <c r="F128" s="551">
        <f>D128*E128</f>
        <v>0</v>
      </c>
    </row>
    <row r="129" spans="1:6" customFormat="1" x14ac:dyDescent="0.25">
      <c r="A129" s="624"/>
      <c r="B129" s="579" t="s">
        <v>768</v>
      </c>
      <c r="C129" s="549" t="s">
        <v>223</v>
      </c>
      <c r="D129" s="550">
        <v>25</v>
      </c>
      <c r="E129" s="768">
        <v>0</v>
      </c>
      <c r="F129" s="551">
        <f>D129*E129</f>
        <v>0</v>
      </c>
    </row>
    <row r="130" spans="1:6" customFormat="1" x14ac:dyDescent="0.25">
      <c r="A130" s="625"/>
      <c r="B130" s="575"/>
      <c r="C130" s="618"/>
      <c r="D130" s="626"/>
      <c r="E130" s="780"/>
      <c r="F130" s="627"/>
    </row>
    <row r="131" spans="1:6" customFormat="1" ht="22.8" x14ac:dyDescent="0.25">
      <c r="A131" s="596" t="s">
        <v>2</v>
      </c>
      <c r="B131" s="558" t="s">
        <v>817</v>
      </c>
      <c r="C131" s="597"/>
      <c r="D131" s="598"/>
      <c r="E131" s="71"/>
      <c r="F131" s="599"/>
    </row>
    <row r="132" spans="1:6" customFormat="1" x14ac:dyDescent="0.25">
      <c r="A132" s="557"/>
      <c r="B132" s="558" t="s">
        <v>818</v>
      </c>
      <c r="C132" s="549" t="s">
        <v>223</v>
      </c>
      <c r="D132" s="550">
        <v>45</v>
      </c>
      <c r="E132" s="768">
        <v>0</v>
      </c>
      <c r="F132" s="551">
        <f t="shared" ref="F132:F141" si="3">D132*E132</f>
        <v>0</v>
      </c>
    </row>
    <row r="133" spans="1:6" customFormat="1" x14ac:dyDescent="0.25">
      <c r="A133" s="557"/>
      <c r="B133" s="558" t="s">
        <v>819</v>
      </c>
      <c r="C133" s="549" t="s">
        <v>223</v>
      </c>
      <c r="D133" s="550">
        <v>40</v>
      </c>
      <c r="E133" s="768">
        <v>0</v>
      </c>
      <c r="F133" s="551">
        <f t="shared" si="3"/>
        <v>0</v>
      </c>
    </row>
    <row r="134" spans="1:6" customFormat="1" x14ac:dyDescent="0.25">
      <c r="A134" s="557"/>
      <c r="B134" s="558" t="s">
        <v>820</v>
      </c>
      <c r="C134" s="549" t="s">
        <v>223</v>
      </c>
      <c r="D134" s="550">
        <v>100</v>
      </c>
      <c r="E134" s="768">
        <v>0</v>
      </c>
      <c r="F134" s="551">
        <f t="shared" si="3"/>
        <v>0</v>
      </c>
    </row>
    <row r="135" spans="1:6" customFormat="1" x14ac:dyDescent="0.25">
      <c r="A135" s="557"/>
      <c r="B135" s="558" t="s">
        <v>821</v>
      </c>
      <c r="C135" s="549" t="s">
        <v>223</v>
      </c>
      <c r="D135" s="550">
        <v>160</v>
      </c>
      <c r="E135" s="768">
        <v>0</v>
      </c>
      <c r="F135" s="551">
        <f t="shared" si="3"/>
        <v>0</v>
      </c>
    </row>
    <row r="136" spans="1:6" customFormat="1" x14ac:dyDescent="0.25">
      <c r="A136" s="557"/>
      <c r="B136" s="558" t="s">
        <v>822</v>
      </c>
      <c r="C136" s="549" t="s">
        <v>223</v>
      </c>
      <c r="D136" s="550">
        <v>1350</v>
      </c>
      <c r="E136" s="768">
        <v>0</v>
      </c>
      <c r="F136" s="551">
        <f t="shared" si="3"/>
        <v>0</v>
      </c>
    </row>
    <row r="137" spans="1:6" customFormat="1" x14ac:dyDescent="0.25">
      <c r="A137" s="557"/>
      <c r="B137" s="558" t="s">
        <v>823</v>
      </c>
      <c r="C137" s="549" t="s">
        <v>223</v>
      </c>
      <c r="D137" s="550">
        <v>1100</v>
      </c>
      <c r="E137" s="768">
        <v>0</v>
      </c>
      <c r="F137" s="551">
        <f t="shared" si="3"/>
        <v>0</v>
      </c>
    </row>
    <row r="138" spans="1:6" customFormat="1" x14ac:dyDescent="0.25">
      <c r="A138" s="628"/>
      <c r="B138" s="579" t="s">
        <v>824</v>
      </c>
      <c r="C138" s="549" t="s">
        <v>223</v>
      </c>
      <c r="D138" s="550">
        <v>10</v>
      </c>
      <c r="E138" s="768">
        <v>0</v>
      </c>
      <c r="F138" s="551">
        <f t="shared" si="3"/>
        <v>0</v>
      </c>
    </row>
    <row r="139" spans="1:6" customFormat="1" x14ac:dyDescent="0.25">
      <c r="A139" s="628"/>
      <c r="B139" s="579" t="s">
        <v>825</v>
      </c>
      <c r="C139" s="549" t="s">
        <v>223</v>
      </c>
      <c r="D139" s="550">
        <v>35</v>
      </c>
      <c r="E139" s="768">
        <v>0</v>
      </c>
      <c r="F139" s="551">
        <f t="shared" si="3"/>
        <v>0</v>
      </c>
    </row>
    <row r="140" spans="1:6" customFormat="1" x14ac:dyDescent="0.25">
      <c r="A140" s="628"/>
      <c r="B140" s="579" t="s">
        <v>826</v>
      </c>
      <c r="C140" s="549" t="s">
        <v>223</v>
      </c>
      <c r="D140" s="550">
        <v>100</v>
      </c>
      <c r="E140" s="768">
        <v>0</v>
      </c>
      <c r="F140" s="551">
        <f t="shared" si="3"/>
        <v>0</v>
      </c>
    </row>
    <row r="141" spans="1:6" customFormat="1" x14ac:dyDescent="0.25">
      <c r="A141" s="557"/>
      <c r="B141" s="558" t="s">
        <v>827</v>
      </c>
      <c r="C141" s="549" t="s">
        <v>223</v>
      </c>
      <c r="D141" s="550">
        <v>200</v>
      </c>
      <c r="E141" s="768">
        <v>0</v>
      </c>
      <c r="F141" s="551">
        <f t="shared" si="3"/>
        <v>0</v>
      </c>
    </row>
    <row r="142" spans="1:6" customFormat="1" x14ac:dyDescent="0.25">
      <c r="A142" s="596"/>
      <c r="B142" s="558"/>
      <c r="C142" s="597"/>
      <c r="D142" s="598"/>
      <c r="E142" s="71"/>
      <c r="F142" s="599"/>
    </row>
    <row r="143" spans="1:6" customFormat="1" ht="22.8" x14ac:dyDescent="0.25">
      <c r="A143" s="557" t="s">
        <v>3</v>
      </c>
      <c r="B143" s="558" t="s">
        <v>828</v>
      </c>
      <c r="C143" s="549"/>
      <c r="D143" s="550"/>
      <c r="E143" s="768"/>
      <c r="F143" s="551"/>
    </row>
    <row r="144" spans="1:6" customFormat="1" x14ac:dyDescent="0.25">
      <c r="A144" s="557"/>
      <c r="B144" s="558" t="s">
        <v>829</v>
      </c>
      <c r="C144" s="549" t="s">
        <v>5</v>
      </c>
      <c r="D144" s="550">
        <v>29</v>
      </c>
      <c r="E144" s="768">
        <v>0</v>
      </c>
      <c r="F144" s="551">
        <f t="shared" ref="F144:F158" si="4">D144*E144</f>
        <v>0</v>
      </c>
    </row>
    <row r="145" spans="1:6" customFormat="1" x14ac:dyDescent="0.25">
      <c r="A145" s="557"/>
      <c r="B145" s="558" t="s">
        <v>830</v>
      </c>
      <c r="C145" s="549" t="s">
        <v>5</v>
      </c>
      <c r="D145" s="550">
        <v>22</v>
      </c>
      <c r="E145" s="768">
        <v>0</v>
      </c>
      <c r="F145" s="551">
        <f t="shared" si="4"/>
        <v>0</v>
      </c>
    </row>
    <row r="146" spans="1:6" customFormat="1" x14ac:dyDescent="0.25">
      <c r="A146" s="557"/>
      <c r="B146" s="558" t="s">
        <v>831</v>
      </c>
      <c r="C146" s="549" t="s">
        <v>5</v>
      </c>
      <c r="D146" s="550">
        <v>3</v>
      </c>
      <c r="E146" s="768">
        <v>0</v>
      </c>
      <c r="F146" s="551">
        <f t="shared" si="4"/>
        <v>0</v>
      </c>
    </row>
    <row r="147" spans="1:6" customFormat="1" x14ac:dyDescent="0.25">
      <c r="A147" s="557"/>
      <c r="B147" s="558" t="s">
        <v>832</v>
      </c>
      <c r="C147" s="549" t="s">
        <v>5</v>
      </c>
      <c r="D147" s="550">
        <v>3</v>
      </c>
      <c r="E147" s="768">
        <v>0</v>
      </c>
      <c r="F147" s="551">
        <f t="shared" si="4"/>
        <v>0</v>
      </c>
    </row>
    <row r="148" spans="1:6" customFormat="1" ht="48.6" customHeight="1" x14ac:dyDescent="0.25">
      <c r="A148" s="557"/>
      <c r="B148" s="558" t="s">
        <v>990</v>
      </c>
      <c r="C148" s="549" t="s">
        <v>5</v>
      </c>
      <c r="D148" s="550">
        <v>9</v>
      </c>
      <c r="E148" s="768">
        <v>0</v>
      </c>
      <c r="F148" s="551">
        <f t="shared" si="4"/>
        <v>0</v>
      </c>
    </row>
    <row r="149" spans="1:6" customFormat="1" x14ac:dyDescent="0.25">
      <c r="A149" s="557"/>
      <c r="B149" s="558" t="s">
        <v>833</v>
      </c>
      <c r="C149" s="549" t="s">
        <v>5</v>
      </c>
      <c r="D149" s="550">
        <v>102</v>
      </c>
      <c r="E149" s="768">
        <v>0</v>
      </c>
      <c r="F149" s="551">
        <f t="shared" si="4"/>
        <v>0</v>
      </c>
    </row>
    <row r="150" spans="1:6" customFormat="1" x14ac:dyDescent="0.25">
      <c r="A150" s="557"/>
      <c r="B150" s="558" t="s">
        <v>834</v>
      </c>
      <c r="C150" s="549" t="s">
        <v>5</v>
      </c>
      <c r="D150" s="550">
        <v>37</v>
      </c>
      <c r="E150" s="768">
        <v>0</v>
      </c>
      <c r="F150" s="551">
        <f t="shared" si="4"/>
        <v>0</v>
      </c>
    </row>
    <row r="151" spans="1:6" customFormat="1" ht="22.8" x14ac:dyDescent="0.25">
      <c r="A151" s="557"/>
      <c r="B151" s="558" t="s">
        <v>835</v>
      </c>
      <c r="C151" s="549" t="s">
        <v>5</v>
      </c>
      <c r="D151" s="550">
        <v>3</v>
      </c>
      <c r="E151" s="768">
        <v>0</v>
      </c>
      <c r="F151" s="551">
        <f t="shared" si="4"/>
        <v>0</v>
      </c>
    </row>
    <row r="152" spans="1:6" customFormat="1" x14ac:dyDescent="0.25">
      <c r="A152" s="557"/>
      <c r="B152" s="558" t="s">
        <v>836</v>
      </c>
      <c r="C152" s="549" t="s">
        <v>5</v>
      </c>
      <c r="D152" s="550">
        <v>3</v>
      </c>
      <c r="E152" s="768">
        <v>0</v>
      </c>
      <c r="F152" s="551">
        <f t="shared" si="4"/>
        <v>0</v>
      </c>
    </row>
    <row r="153" spans="1:6" customFormat="1" x14ac:dyDescent="0.25">
      <c r="A153" s="557"/>
      <c r="B153" s="558" t="s">
        <v>832</v>
      </c>
      <c r="C153" s="549" t="s">
        <v>5</v>
      </c>
      <c r="D153" s="550">
        <v>3</v>
      </c>
      <c r="E153" s="768">
        <v>0</v>
      </c>
      <c r="F153" s="551">
        <f t="shared" si="4"/>
        <v>0</v>
      </c>
    </row>
    <row r="154" spans="1:6" customFormat="1" ht="34.200000000000003" x14ac:dyDescent="0.25">
      <c r="A154" s="557"/>
      <c r="B154" s="558" t="s">
        <v>837</v>
      </c>
      <c r="C154" s="549" t="s">
        <v>5</v>
      </c>
      <c r="D154" s="550">
        <v>23</v>
      </c>
      <c r="E154" s="768">
        <v>0</v>
      </c>
      <c r="F154" s="551">
        <f t="shared" si="4"/>
        <v>0</v>
      </c>
    </row>
    <row r="155" spans="1:6" customFormat="1" ht="34.200000000000003" x14ac:dyDescent="0.25">
      <c r="A155" s="557"/>
      <c r="B155" s="558" t="s">
        <v>991</v>
      </c>
      <c r="C155" s="549" t="s">
        <v>5</v>
      </c>
      <c r="D155" s="550">
        <v>1</v>
      </c>
      <c r="E155" s="768">
        <v>0</v>
      </c>
      <c r="F155" s="551">
        <f t="shared" si="4"/>
        <v>0</v>
      </c>
    </row>
    <row r="156" spans="1:6" customFormat="1" ht="34.200000000000003" x14ac:dyDescent="0.25">
      <c r="A156" s="557"/>
      <c r="B156" s="558" t="s">
        <v>992</v>
      </c>
      <c r="C156" s="549" t="s">
        <v>5</v>
      </c>
      <c r="D156" s="550">
        <v>9</v>
      </c>
      <c r="E156" s="768">
        <v>0</v>
      </c>
      <c r="F156" s="551">
        <f t="shared" si="4"/>
        <v>0</v>
      </c>
    </row>
    <row r="157" spans="1:6" customFormat="1" x14ac:dyDescent="0.25">
      <c r="A157" s="557"/>
      <c r="B157" s="558" t="s">
        <v>838</v>
      </c>
      <c r="C157" s="549" t="s">
        <v>5</v>
      </c>
      <c r="D157" s="550">
        <v>2</v>
      </c>
      <c r="E157" s="768">
        <v>0</v>
      </c>
      <c r="F157" s="551">
        <f t="shared" si="4"/>
        <v>0</v>
      </c>
    </row>
    <row r="158" spans="1:6" customFormat="1" x14ac:dyDescent="0.25">
      <c r="A158" s="557"/>
      <c r="B158" s="558" t="s">
        <v>839</v>
      </c>
      <c r="C158" s="549" t="s">
        <v>5</v>
      </c>
      <c r="D158" s="550">
        <v>3</v>
      </c>
      <c r="E158" s="768">
        <v>0</v>
      </c>
      <c r="F158" s="551">
        <f t="shared" si="4"/>
        <v>0</v>
      </c>
    </row>
    <row r="159" spans="1:6" s="595" customFormat="1" ht="11.4" x14ac:dyDescent="0.2">
      <c r="A159" s="596"/>
      <c r="B159" s="558"/>
      <c r="C159" s="597"/>
      <c r="D159" s="598"/>
      <c r="E159" s="71"/>
      <c r="F159" s="599"/>
    </row>
    <row r="160" spans="1:6" customFormat="1" ht="33.6" customHeight="1" x14ac:dyDescent="0.25">
      <c r="A160" s="629" t="s">
        <v>129</v>
      </c>
      <c r="B160" s="630" t="s">
        <v>840</v>
      </c>
      <c r="C160" s="631"/>
      <c r="D160" s="632"/>
      <c r="E160" s="781"/>
      <c r="F160" s="633"/>
    </row>
    <row r="161" spans="1:7" customFormat="1" ht="102.6" x14ac:dyDescent="0.25">
      <c r="A161" s="629" t="s">
        <v>841</v>
      </c>
      <c r="B161" s="630" t="s">
        <v>842</v>
      </c>
      <c r="C161" s="631" t="s">
        <v>5</v>
      </c>
      <c r="D161" s="632">
        <v>12</v>
      </c>
      <c r="E161" s="781">
        <v>0</v>
      </c>
      <c r="F161" s="633">
        <f t="shared" ref="F161:F172" si="5">D161*E161</f>
        <v>0</v>
      </c>
    </row>
    <row r="162" spans="1:7" customFormat="1" ht="102.6" x14ac:dyDescent="0.25">
      <c r="A162" s="629" t="s">
        <v>971</v>
      </c>
      <c r="B162" s="630" t="s">
        <v>1044</v>
      </c>
      <c r="C162" s="631" t="s">
        <v>5</v>
      </c>
      <c r="D162" s="632">
        <v>4</v>
      </c>
      <c r="E162" s="781">
        <v>0</v>
      </c>
      <c r="F162" s="633">
        <f t="shared" si="5"/>
        <v>0</v>
      </c>
    </row>
    <row r="163" spans="1:7" customFormat="1" ht="97.2" customHeight="1" x14ac:dyDescent="0.25">
      <c r="A163" s="629" t="s">
        <v>972</v>
      </c>
      <c r="B163" s="634" t="s">
        <v>843</v>
      </c>
      <c r="C163" s="631" t="s">
        <v>5</v>
      </c>
      <c r="D163" s="632">
        <v>1</v>
      </c>
      <c r="E163" s="781">
        <v>0</v>
      </c>
      <c r="F163" s="633">
        <f t="shared" si="5"/>
        <v>0</v>
      </c>
    </row>
    <row r="164" spans="1:7" customFormat="1" ht="103.8" customHeight="1" x14ac:dyDescent="0.25">
      <c r="A164" s="629" t="s">
        <v>973</v>
      </c>
      <c r="B164" s="630" t="s">
        <v>844</v>
      </c>
      <c r="C164" s="631" t="s">
        <v>5</v>
      </c>
      <c r="D164" s="632">
        <v>4</v>
      </c>
      <c r="E164" s="781">
        <v>0</v>
      </c>
      <c r="F164" s="633">
        <f t="shared" si="5"/>
        <v>0</v>
      </c>
    </row>
    <row r="165" spans="1:7" customFormat="1" ht="87" customHeight="1" x14ac:dyDescent="0.25">
      <c r="A165" s="629" t="s">
        <v>974</v>
      </c>
      <c r="B165" s="558" t="s">
        <v>845</v>
      </c>
      <c r="C165" s="597" t="s">
        <v>5</v>
      </c>
      <c r="D165" s="598">
        <v>2</v>
      </c>
      <c r="E165" s="71">
        <v>0</v>
      </c>
      <c r="F165" s="599">
        <f t="shared" si="5"/>
        <v>0</v>
      </c>
    </row>
    <row r="166" spans="1:7" customFormat="1" ht="87" customHeight="1" x14ac:dyDescent="0.25">
      <c r="A166" s="629" t="s">
        <v>975</v>
      </c>
      <c r="B166" s="558" t="s">
        <v>846</v>
      </c>
      <c r="C166" s="597" t="s">
        <v>5</v>
      </c>
      <c r="D166" s="598">
        <v>4</v>
      </c>
      <c r="E166" s="71">
        <v>0</v>
      </c>
      <c r="F166" s="599">
        <f t="shared" si="5"/>
        <v>0</v>
      </c>
      <c r="G166" s="635"/>
    </row>
    <row r="167" spans="1:7" customFormat="1" ht="85.8" customHeight="1" x14ac:dyDescent="0.25">
      <c r="A167" s="629" t="s">
        <v>976</v>
      </c>
      <c r="B167" s="558" t="s">
        <v>847</v>
      </c>
      <c r="C167" s="597" t="s">
        <v>5</v>
      </c>
      <c r="D167" s="598">
        <v>6</v>
      </c>
      <c r="E167" s="71">
        <v>0</v>
      </c>
      <c r="F167" s="599">
        <f t="shared" si="5"/>
        <v>0</v>
      </c>
      <c r="G167" s="635"/>
    </row>
    <row r="168" spans="1:7" customFormat="1" ht="86.4" customHeight="1" x14ac:dyDescent="0.25">
      <c r="A168" s="629" t="s">
        <v>977</v>
      </c>
      <c r="B168" s="558" t="s">
        <v>848</v>
      </c>
      <c r="C168" s="597" t="s">
        <v>5</v>
      </c>
      <c r="D168" s="598">
        <v>4</v>
      </c>
      <c r="E168" s="71">
        <v>0</v>
      </c>
      <c r="F168" s="599">
        <f t="shared" si="5"/>
        <v>0</v>
      </c>
    </row>
    <row r="169" spans="1:7" customFormat="1" ht="99.6" customHeight="1" x14ac:dyDescent="0.25">
      <c r="A169" s="629" t="s">
        <v>978</v>
      </c>
      <c r="B169" s="558" t="s">
        <v>849</v>
      </c>
      <c r="C169" s="597" t="s">
        <v>5</v>
      </c>
      <c r="D169" s="598">
        <v>11</v>
      </c>
      <c r="E169" s="71">
        <v>0</v>
      </c>
      <c r="F169" s="599">
        <f t="shared" si="5"/>
        <v>0</v>
      </c>
    </row>
    <row r="170" spans="1:7" customFormat="1" ht="97.8" customHeight="1" x14ac:dyDescent="0.25">
      <c r="A170" s="629" t="s">
        <v>979</v>
      </c>
      <c r="B170" s="558" t="s">
        <v>850</v>
      </c>
      <c r="C170" s="597" t="s">
        <v>5</v>
      </c>
      <c r="D170" s="598">
        <v>8</v>
      </c>
      <c r="E170" s="71">
        <v>0</v>
      </c>
      <c r="F170" s="599">
        <f t="shared" si="5"/>
        <v>0</v>
      </c>
    </row>
    <row r="171" spans="1:7" customFormat="1" ht="76.2" customHeight="1" x14ac:dyDescent="0.25">
      <c r="A171" s="629" t="s">
        <v>980</v>
      </c>
      <c r="B171" s="558" t="s">
        <v>1045</v>
      </c>
      <c r="C171" s="597" t="s">
        <v>5</v>
      </c>
      <c r="D171" s="598">
        <v>23</v>
      </c>
      <c r="E171" s="71">
        <v>0</v>
      </c>
      <c r="F171" s="599">
        <f t="shared" si="5"/>
        <v>0</v>
      </c>
    </row>
    <row r="172" spans="1:7" customFormat="1" ht="114" x14ac:dyDescent="0.25">
      <c r="A172" s="629" t="s">
        <v>981</v>
      </c>
      <c r="B172" s="558" t="s">
        <v>851</v>
      </c>
      <c r="C172" s="597" t="s">
        <v>5</v>
      </c>
      <c r="D172" s="598">
        <v>8</v>
      </c>
      <c r="E172" s="71">
        <v>0</v>
      </c>
      <c r="F172" s="599">
        <f t="shared" si="5"/>
        <v>0</v>
      </c>
    </row>
    <row r="173" spans="1:7" customFormat="1" x14ac:dyDescent="0.25">
      <c r="A173" s="629"/>
      <c r="B173" s="630"/>
      <c r="C173" s="631"/>
      <c r="D173" s="632"/>
      <c r="E173" s="781"/>
      <c r="F173" s="633"/>
    </row>
    <row r="174" spans="1:7" customFormat="1" x14ac:dyDescent="0.25">
      <c r="A174" s="629" t="s">
        <v>76</v>
      </c>
      <c r="B174" s="630" t="s">
        <v>852</v>
      </c>
      <c r="C174" s="631" t="s">
        <v>136</v>
      </c>
      <c r="D174" s="632">
        <v>1</v>
      </c>
      <c r="E174" s="781">
        <v>0</v>
      </c>
      <c r="F174" s="633">
        <f>D174*E174</f>
        <v>0</v>
      </c>
    </row>
    <row r="175" spans="1:7" customFormat="1" x14ac:dyDescent="0.25">
      <c r="A175" s="629"/>
      <c r="B175" s="630"/>
      <c r="C175" s="631"/>
      <c r="D175" s="632"/>
      <c r="E175" s="781"/>
      <c r="F175" s="633"/>
    </row>
    <row r="176" spans="1:7" customFormat="1" x14ac:dyDescent="0.25">
      <c r="A176" s="629" t="s">
        <v>162</v>
      </c>
      <c r="B176" s="630" t="s">
        <v>853</v>
      </c>
      <c r="C176" s="631" t="s">
        <v>5</v>
      </c>
      <c r="D176" s="632">
        <v>6</v>
      </c>
      <c r="E176" s="781">
        <v>0</v>
      </c>
      <c r="F176" s="633">
        <f>D176*E176</f>
        <v>0</v>
      </c>
    </row>
    <row r="177" spans="1:13" customFormat="1" x14ac:dyDescent="0.25">
      <c r="A177" s="629"/>
      <c r="B177" s="630"/>
      <c r="C177" s="631"/>
      <c r="D177" s="632"/>
      <c r="E177" s="781"/>
      <c r="F177" s="633"/>
    </row>
    <row r="178" spans="1:13" customFormat="1" ht="70.8" customHeight="1" x14ac:dyDescent="0.25">
      <c r="A178" s="629" t="s">
        <v>158</v>
      </c>
      <c r="B178" s="630" t="s">
        <v>1046</v>
      </c>
      <c r="C178" s="631" t="s">
        <v>136</v>
      </c>
      <c r="D178" s="632">
        <v>1</v>
      </c>
      <c r="E178" s="781">
        <v>0</v>
      </c>
      <c r="F178" s="633">
        <f>D178*E178</f>
        <v>0</v>
      </c>
    </row>
    <row r="179" spans="1:13" customFormat="1" x14ac:dyDescent="0.25">
      <c r="A179" s="629"/>
      <c r="B179" s="630"/>
      <c r="C179" s="631"/>
      <c r="D179" s="632"/>
      <c r="E179" s="781"/>
      <c r="F179" s="633"/>
    </row>
    <row r="180" spans="1:13" customFormat="1" x14ac:dyDescent="0.25">
      <c r="A180" s="629" t="s">
        <v>159</v>
      </c>
      <c r="B180" s="630" t="s">
        <v>854</v>
      </c>
      <c r="C180" s="631" t="s">
        <v>136</v>
      </c>
      <c r="D180" s="632">
        <v>3</v>
      </c>
      <c r="E180" s="781">
        <v>0</v>
      </c>
      <c r="F180" s="633">
        <f>D180*E180</f>
        <v>0</v>
      </c>
    </row>
    <row r="181" spans="1:13" customFormat="1" x14ac:dyDescent="0.25">
      <c r="A181" s="629"/>
      <c r="B181" s="630"/>
      <c r="C181" s="631"/>
      <c r="D181" s="632"/>
      <c r="E181" s="781"/>
      <c r="F181" s="633"/>
    </row>
    <row r="182" spans="1:13" customFormat="1" x14ac:dyDescent="0.25">
      <c r="A182" s="629" t="s">
        <v>224</v>
      </c>
      <c r="B182" s="636" t="s">
        <v>855</v>
      </c>
      <c r="C182" s="637" t="s">
        <v>136</v>
      </c>
      <c r="D182" s="638">
        <v>1</v>
      </c>
      <c r="E182" s="782">
        <v>0</v>
      </c>
      <c r="F182" s="639">
        <f>D182*E182</f>
        <v>0</v>
      </c>
    </row>
    <row r="183" spans="1:13" s="595" customFormat="1" ht="12" x14ac:dyDescent="0.25">
      <c r="A183" s="608"/>
      <c r="B183" s="609" t="s">
        <v>856</v>
      </c>
      <c r="C183" s="610"/>
      <c r="D183" s="611"/>
      <c r="E183" s="777"/>
      <c r="F183" s="612">
        <f>SUM(F123:F182)</f>
        <v>0</v>
      </c>
    </row>
    <row r="184" spans="1:13" customFormat="1" x14ac:dyDescent="0.25">
      <c r="A184" s="640"/>
      <c r="B184" s="630"/>
      <c r="C184" s="631"/>
      <c r="D184" s="632"/>
      <c r="E184" s="781"/>
      <c r="F184" s="633"/>
    </row>
    <row r="185" spans="1:13" s="595" customFormat="1" ht="11.4" x14ac:dyDescent="0.2">
      <c r="A185" s="590" t="s">
        <v>982</v>
      </c>
      <c r="B185" s="591" t="s">
        <v>857</v>
      </c>
      <c r="C185" s="641"/>
      <c r="D185" s="642"/>
      <c r="E185" s="783"/>
      <c r="F185" s="643"/>
    </row>
    <row r="186" spans="1:13" s="595" customFormat="1" ht="124.2" customHeight="1" x14ac:dyDescent="0.2">
      <c r="A186" s="644"/>
      <c r="B186" s="616" t="s">
        <v>858</v>
      </c>
      <c r="C186" s="618"/>
      <c r="D186" s="626"/>
      <c r="E186" s="780"/>
      <c r="F186" s="627"/>
      <c r="M186" s="595" t="s">
        <v>859</v>
      </c>
    </row>
    <row r="187" spans="1:13" s="595" customFormat="1" ht="22.8" x14ac:dyDescent="0.2">
      <c r="A187" s="596" t="s">
        <v>0</v>
      </c>
      <c r="B187" s="579" t="s">
        <v>813</v>
      </c>
      <c r="C187" s="645"/>
      <c r="D187" s="632"/>
      <c r="E187" s="784"/>
      <c r="F187" s="646"/>
    </row>
    <row r="188" spans="1:13" s="595" customFormat="1" ht="11.4" x14ac:dyDescent="0.2">
      <c r="A188" s="602"/>
      <c r="B188" s="579" t="s">
        <v>815</v>
      </c>
      <c r="C188" s="549" t="s">
        <v>223</v>
      </c>
      <c r="D188" s="632">
        <v>600</v>
      </c>
      <c r="E188" s="768">
        <v>0</v>
      </c>
      <c r="F188" s="551">
        <f>D188*E188</f>
        <v>0</v>
      </c>
    </row>
    <row r="189" spans="1:13" s="595" customFormat="1" ht="11.4" x14ac:dyDescent="0.2">
      <c r="A189" s="602"/>
      <c r="B189" s="579" t="s">
        <v>860</v>
      </c>
      <c r="C189" s="549" t="s">
        <v>223</v>
      </c>
      <c r="D189" s="632">
        <v>40</v>
      </c>
      <c r="E189" s="768">
        <v>0</v>
      </c>
      <c r="F189" s="551">
        <f>D189*E189</f>
        <v>0</v>
      </c>
    </row>
    <row r="190" spans="1:13" s="595" customFormat="1" ht="11.4" x14ac:dyDescent="0.2">
      <c r="A190" s="602"/>
      <c r="B190" s="579" t="s">
        <v>861</v>
      </c>
      <c r="C190" s="549" t="s">
        <v>223</v>
      </c>
      <c r="D190" s="632">
        <v>50</v>
      </c>
      <c r="E190" s="768">
        <v>0</v>
      </c>
      <c r="F190" s="551">
        <f>D190*E190</f>
        <v>0</v>
      </c>
    </row>
    <row r="191" spans="1:13" s="595" customFormat="1" ht="11.4" x14ac:dyDescent="0.2">
      <c r="A191" s="625"/>
      <c r="B191" s="575"/>
      <c r="C191" s="618"/>
      <c r="D191" s="632"/>
      <c r="E191" s="780"/>
      <c r="F191" s="627"/>
    </row>
    <row r="192" spans="1:13" s="595" customFormat="1" ht="22.8" x14ac:dyDescent="0.2">
      <c r="A192" s="596" t="s">
        <v>1</v>
      </c>
      <c r="B192" s="558" t="s">
        <v>862</v>
      </c>
      <c r="C192" s="597"/>
      <c r="D192" s="632"/>
      <c r="E192" s="71"/>
      <c r="F192" s="599"/>
    </row>
    <row r="193" spans="1:6" s="595" customFormat="1" ht="11.4" x14ac:dyDescent="0.2">
      <c r="A193" s="596"/>
      <c r="B193" s="558" t="s">
        <v>863</v>
      </c>
      <c r="C193" s="597" t="s">
        <v>223</v>
      </c>
      <c r="D193" s="632">
        <v>40</v>
      </c>
      <c r="E193" s="71">
        <v>0</v>
      </c>
      <c r="F193" s="599">
        <f t="shared" ref="F193:F198" si="6">D193*E193</f>
        <v>0</v>
      </c>
    </row>
    <row r="194" spans="1:6" s="595" customFormat="1" ht="11.4" x14ac:dyDescent="0.2">
      <c r="A194" s="596"/>
      <c r="B194" s="558" t="s">
        <v>864</v>
      </c>
      <c r="C194" s="597" t="s">
        <v>223</v>
      </c>
      <c r="D194" s="632">
        <v>20</v>
      </c>
      <c r="E194" s="71">
        <v>0</v>
      </c>
      <c r="F194" s="599">
        <f t="shared" si="6"/>
        <v>0</v>
      </c>
    </row>
    <row r="195" spans="1:6" s="595" customFormat="1" ht="11.4" x14ac:dyDescent="0.2">
      <c r="A195" s="596"/>
      <c r="B195" s="558" t="s">
        <v>865</v>
      </c>
      <c r="C195" s="597" t="s">
        <v>223</v>
      </c>
      <c r="D195" s="632">
        <v>200</v>
      </c>
      <c r="E195" s="71">
        <v>0</v>
      </c>
      <c r="F195" s="599">
        <f t="shared" si="6"/>
        <v>0</v>
      </c>
    </row>
    <row r="196" spans="1:6" s="595" customFormat="1" ht="11.4" x14ac:dyDescent="0.2">
      <c r="A196" s="596"/>
      <c r="B196" s="558" t="s">
        <v>866</v>
      </c>
      <c r="C196" s="597" t="s">
        <v>223</v>
      </c>
      <c r="D196" s="632">
        <v>25</v>
      </c>
      <c r="E196" s="71">
        <v>0</v>
      </c>
      <c r="F196" s="599">
        <f t="shared" si="6"/>
        <v>0</v>
      </c>
    </row>
    <row r="197" spans="1:6" s="595" customFormat="1" ht="11.4" x14ac:dyDescent="0.2">
      <c r="A197" s="625"/>
      <c r="B197" s="558" t="s">
        <v>867</v>
      </c>
      <c r="C197" s="597" t="s">
        <v>223</v>
      </c>
      <c r="D197" s="632">
        <v>300</v>
      </c>
      <c r="E197" s="71">
        <v>0</v>
      </c>
      <c r="F197" s="599">
        <f t="shared" si="6"/>
        <v>0</v>
      </c>
    </row>
    <row r="198" spans="1:6" s="595" customFormat="1" ht="11.4" x14ac:dyDescent="0.2">
      <c r="A198" s="625"/>
      <c r="B198" s="558" t="s">
        <v>868</v>
      </c>
      <c r="C198" s="597" t="s">
        <v>223</v>
      </c>
      <c r="D198" s="632">
        <v>20</v>
      </c>
      <c r="E198" s="71">
        <v>0</v>
      </c>
      <c r="F198" s="599">
        <f t="shared" si="6"/>
        <v>0</v>
      </c>
    </row>
    <row r="199" spans="1:6" s="595" customFormat="1" ht="11.4" x14ac:dyDescent="0.2">
      <c r="A199" s="625"/>
      <c r="B199" s="575"/>
      <c r="C199" s="618"/>
      <c r="D199" s="632"/>
      <c r="E199" s="780"/>
      <c r="F199" s="627"/>
    </row>
    <row r="200" spans="1:6" s="595" customFormat="1" ht="11.4" x14ac:dyDescent="0.2">
      <c r="A200" s="596" t="s">
        <v>2</v>
      </c>
      <c r="B200" s="558" t="s">
        <v>869</v>
      </c>
      <c r="C200" s="597"/>
      <c r="D200" s="632"/>
      <c r="E200" s="71"/>
      <c r="F200" s="599"/>
    </row>
    <row r="201" spans="1:6" s="595" customFormat="1" ht="11.4" x14ac:dyDescent="0.2">
      <c r="A201" s="596"/>
      <c r="B201" s="558" t="s">
        <v>870</v>
      </c>
      <c r="C201" s="597" t="s">
        <v>5</v>
      </c>
      <c r="D201" s="632">
        <v>2</v>
      </c>
      <c r="E201" s="71">
        <v>0</v>
      </c>
      <c r="F201" s="599">
        <f>D201*E201</f>
        <v>0</v>
      </c>
    </row>
    <row r="202" spans="1:6" s="595" customFormat="1" ht="11.4" x14ac:dyDescent="0.2">
      <c r="A202" s="596"/>
      <c r="B202" s="558" t="s">
        <v>871</v>
      </c>
      <c r="C202" s="597" t="s">
        <v>5</v>
      </c>
      <c r="D202" s="632">
        <v>2</v>
      </c>
      <c r="E202" s="71">
        <v>0</v>
      </c>
      <c r="F202" s="599">
        <f>D202*E202</f>
        <v>0</v>
      </c>
    </row>
    <row r="203" spans="1:6" s="595" customFormat="1" ht="11.4" x14ac:dyDescent="0.2">
      <c r="A203" s="596"/>
      <c r="B203" s="558" t="s">
        <v>872</v>
      </c>
      <c r="C203" s="597" t="s">
        <v>5</v>
      </c>
      <c r="D203" s="632">
        <v>12</v>
      </c>
      <c r="E203" s="71">
        <v>0</v>
      </c>
      <c r="F203" s="599">
        <f>D203*E203</f>
        <v>0</v>
      </c>
    </row>
    <row r="204" spans="1:6" s="595" customFormat="1" ht="11.4" x14ac:dyDescent="0.2">
      <c r="A204" s="596"/>
      <c r="B204" s="558" t="s">
        <v>873</v>
      </c>
      <c r="C204" s="597" t="s">
        <v>5</v>
      </c>
      <c r="D204" s="632">
        <v>2</v>
      </c>
      <c r="E204" s="71">
        <v>0</v>
      </c>
      <c r="F204" s="599">
        <f>D204*E204</f>
        <v>0</v>
      </c>
    </row>
    <row r="205" spans="1:6" s="595" customFormat="1" ht="11.4" x14ac:dyDescent="0.2">
      <c r="A205" s="596"/>
      <c r="B205" s="604" t="s">
        <v>874</v>
      </c>
      <c r="C205" s="647" t="s">
        <v>5</v>
      </c>
      <c r="D205" s="638">
        <v>14</v>
      </c>
      <c r="E205" s="785">
        <v>0</v>
      </c>
      <c r="F205" s="648">
        <f>D205*E205</f>
        <v>0</v>
      </c>
    </row>
    <row r="206" spans="1:6" s="595" customFormat="1" ht="12" x14ac:dyDescent="0.25">
      <c r="A206" s="608"/>
      <c r="B206" s="609" t="s">
        <v>875</v>
      </c>
      <c r="C206" s="610"/>
      <c r="D206" s="611"/>
      <c r="E206" s="777"/>
      <c r="F206" s="612">
        <f>SUM(F188:F205)</f>
        <v>0</v>
      </c>
    </row>
    <row r="207" spans="1:6" customFormat="1" x14ac:dyDescent="0.25">
      <c r="A207" s="608"/>
      <c r="B207" s="609"/>
      <c r="C207" s="610"/>
      <c r="D207" s="611"/>
      <c r="E207" s="777"/>
      <c r="F207" s="612"/>
    </row>
    <row r="208" spans="1:6" s="539" customFormat="1" ht="13.8" x14ac:dyDescent="0.25">
      <c r="A208" s="649"/>
      <c r="B208" s="650" t="s">
        <v>876</v>
      </c>
      <c r="C208" s="651"/>
      <c r="D208" s="652"/>
      <c r="E208" s="786"/>
      <c r="F208" s="653">
        <f>F19+F25+F54+F87+F103+F119+F183+F206</f>
        <v>0</v>
      </c>
    </row>
    <row r="209" spans="1:6" customFormat="1" x14ac:dyDescent="0.25">
      <c r="A209" s="640"/>
      <c r="B209" s="630"/>
      <c r="C209" s="631"/>
      <c r="D209" s="632"/>
      <c r="E209" s="781"/>
      <c r="F209" s="633"/>
    </row>
    <row r="210" spans="1:6" customFormat="1" x14ac:dyDescent="0.25">
      <c r="A210" s="640"/>
      <c r="B210" s="630"/>
      <c r="C210" s="631"/>
      <c r="D210" s="632"/>
      <c r="E210" s="781"/>
      <c r="F210" s="633"/>
    </row>
    <row r="211" spans="1:6" s="539" customFormat="1" ht="13.8" x14ac:dyDescent="0.25">
      <c r="A211" s="586" t="s">
        <v>79</v>
      </c>
      <c r="B211" s="587" t="s">
        <v>877</v>
      </c>
      <c r="C211" s="654"/>
      <c r="D211" s="655"/>
      <c r="E211" s="787"/>
      <c r="F211" s="656"/>
    </row>
    <row r="212" spans="1:6" s="539" customFormat="1" ht="13.8" x14ac:dyDescent="0.25">
      <c r="A212" s="586"/>
      <c r="B212" s="587"/>
      <c r="C212" s="654"/>
      <c r="D212" s="655"/>
      <c r="E212" s="787"/>
      <c r="F212" s="656"/>
    </row>
    <row r="213" spans="1:6" customFormat="1" x14ac:dyDescent="0.25">
      <c r="A213" s="657" t="s">
        <v>0</v>
      </c>
      <c r="B213" s="553" t="s">
        <v>878</v>
      </c>
      <c r="C213" s="658"/>
      <c r="D213" s="659"/>
      <c r="E213" s="788"/>
      <c r="F213" s="660"/>
    </row>
    <row r="214" spans="1:6" s="595" customFormat="1" ht="103.2" customHeight="1" x14ac:dyDescent="0.2">
      <c r="A214" s="608"/>
      <c r="B214" s="616" t="s">
        <v>879</v>
      </c>
      <c r="C214" s="549"/>
      <c r="D214" s="550"/>
      <c r="E214" s="768"/>
      <c r="F214" s="551"/>
    </row>
    <row r="215" spans="1:6" s="595" customFormat="1" x14ac:dyDescent="0.2">
      <c r="A215" s="557" t="s">
        <v>0</v>
      </c>
      <c r="B215" s="558" t="s">
        <v>880</v>
      </c>
      <c r="C215" s="549" t="s">
        <v>1000</v>
      </c>
      <c r="D215" s="550">
        <v>2</v>
      </c>
      <c r="E215" s="768">
        <v>0</v>
      </c>
      <c r="F215" s="551">
        <f>D215*E215</f>
        <v>0</v>
      </c>
    </row>
    <row r="216" spans="1:6" s="595" customFormat="1" ht="11.4" x14ac:dyDescent="0.2">
      <c r="A216" s="557"/>
      <c r="B216" s="558"/>
      <c r="C216" s="549"/>
      <c r="D216" s="550"/>
      <c r="E216" s="768"/>
      <c r="F216" s="551"/>
    </row>
    <row r="217" spans="1:6" s="595" customFormat="1" ht="34.200000000000003" x14ac:dyDescent="0.2">
      <c r="A217" s="557" t="s">
        <v>1</v>
      </c>
      <c r="B217" s="558" t="s">
        <v>881</v>
      </c>
      <c r="C217" s="549" t="s">
        <v>5</v>
      </c>
      <c r="D217" s="550">
        <v>2</v>
      </c>
      <c r="E217" s="768">
        <v>0</v>
      </c>
      <c r="F217" s="551">
        <f>D217*E217</f>
        <v>0</v>
      </c>
    </row>
    <row r="218" spans="1:6" s="595" customFormat="1" ht="11.4" x14ac:dyDescent="0.2">
      <c r="A218" s="557"/>
      <c r="B218" s="558"/>
      <c r="C218" s="549"/>
      <c r="D218" s="550"/>
      <c r="E218" s="768"/>
      <c r="F218" s="551"/>
    </row>
    <row r="219" spans="1:6" s="595" customFormat="1" ht="22.8" x14ac:dyDescent="0.2">
      <c r="A219" s="557" t="s">
        <v>2</v>
      </c>
      <c r="B219" s="579" t="s">
        <v>882</v>
      </c>
      <c r="C219" s="549"/>
      <c r="D219" s="550"/>
      <c r="E219" s="768"/>
      <c r="F219" s="551"/>
    </row>
    <row r="220" spans="1:6" s="595" customFormat="1" ht="11.4" x14ac:dyDescent="0.2">
      <c r="A220" s="557"/>
      <c r="B220" s="579" t="s">
        <v>860</v>
      </c>
      <c r="C220" s="549" t="s">
        <v>223</v>
      </c>
      <c r="D220" s="550">
        <v>280</v>
      </c>
      <c r="E220" s="768">
        <v>0</v>
      </c>
      <c r="F220" s="551">
        <f>D220*E220</f>
        <v>0</v>
      </c>
    </row>
    <row r="221" spans="1:6" s="595" customFormat="1" ht="11.4" x14ac:dyDescent="0.2">
      <c r="A221" s="557"/>
      <c r="B221" s="558"/>
      <c r="C221" s="549"/>
      <c r="D221" s="550"/>
      <c r="E221" s="768"/>
      <c r="F221" s="551"/>
    </row>
    <row r="222" spans="1:6" s="595" customFormat="1" ht="34.200000000000003" x14ac:dyDescent="0.2">
      <c r="A222" s="557" t="s">
        <v>3</v>
      </c>
      <c r="B222" s="579" t="s">
        <v>883</v>
      </c>
      <c r="C222" s="549"/>
      <c r="D222" s="550"/>
      <c r="E222" s="768"/>
      <c r="F222" s="551"/>
    </row>
    <row r="223" spans="1:6" s="595" customFormat="1" ht="11.4" x14ac:dyDescent="0.2">
      <c r="A223" s="557"/>
      <c r="B223" s="579" t="s">
        <v>884</v>
      </c>
      <c r="C223" s="549" t="s">
        <v>223</v>
      </c>
      <c r="D223" s="550">
        <v>160</v>
      </c>
      <c r="E223" s="768">
        <v>0</v>
      </c>
      <c r="F223" s="551">
        <f>D223*E223</f>
        <v>0</v>
      </c>
    </row>
    <row r="224" spans="1:6" s="595" customFormat="1" ht="12" thickBot="1" x14ac:dyDescent="0.25">
      <c r="A224" s="580"/>
      <c r="B224" s="570" t="s">
        <v>885</v>
      </c>
      <c r="C224" s="562" t="s">
        <v>223</v>
      </c>
      <c r="D224" s="563">
        <v>160</v>
      </c>
      <c r="E224" s="770">
        <v>0</v>
      </c>
      <c r="F224" s="564">
        <f>D224*E224</f>
        <v>0</v>
      </c>
    </row>
    <row r="225" spans="1:6" customFormat="1" ht="13.8" thickTop="1" x14ac:dyDescent="0.25">
      <c r="A225" s="565"/>
      <c r="B225" s="566" t="s">
        <v>886</v>
      </c>
      <c r="C225" s="567"/>
      <c r="D225" s="568"/>
      <c r="E225" s="771"/>
      <c r="F225" s="569">
        <f>SUM(F215:F224)</f>
        <v>0</v>
      </c>
    </row>
    <row r="226" spans="1:6" customFormat="1" x14ac:dyDescent="0.25">
      <c r="A226" s="608"/>
      <c r="B226" s="609"/>
      <c r="C226" s="610"/>
      <c r="D226" s="611"/>
      <c r="E226" s="777"/>
      <c r="F226" s="612"/>
    </row>
    <row r="227" spans="1:6" customFormat="1" x14ac:dyDescent="0.25">
      <c r="A227" s="581" t="s">
        <v>1</v>
      </c>
      <c r="B227" s="582" t="s">
        <v>887</v>
      </c>
      <c r="C227" s="661"/>
      <c r="D227" s="662"/>
      <c r="E227" s="789"/>
      <c r="F227" s="663"/>
    </row>
    <row r="228" spans="1:6" s="595" customFormat="1" ht="34.799999999999997" customHeight="1" x14ac:dyDescent="0.2">
      <c r="A228" s="664"/>
      <c r="B228" s="616" t="s">
        <v>888</v>
      </c>
      <c r="C228" s="665"/>
      <c r="D228" s="666"/>
      <c r="E228" s="790"/>
      <c r="F228" s="667"/>
    </row>
    <row r="229" spans="1:6" s="595" customFormat="1" ht="34.200000000000003" x14ac:dyDescent="0.2">
      <c r="A229" s="629" t="s">
        <v>0</v>
      </c>
      <c r="B229" s="579" t="s">
        <v>1043</v>
      </c>
      <c r="C229" s="631"/>
      <c r="D229" s="632"/>
      <c r="E229" s="781"/>
      <c r="F229" s="633"/>
    </row>
    <row r="230" spans="1:6" s="670" customFormat="1" ht="11.4" x14ac:dyDescent="0.2">
      <c r="A230" s="558"/>
      <c r="B230" s="579" t="s">
        <v>889</v>
      </c>
      <c r="C230" s="668" t="s">
        <v>5</v>
      </c>
      <c r="D230" s="669">
        <v>1</v>
      </c>
      <c r="E230" s="781"/>
      <c r="F230" s="633"/>
    </row>
    <row r="231" spans="1:6" s="670" customFormat="1" ht="22.8" x14ac:dyDescent="0.2">
      <c r="A231" s="558"/>
      <c r="B231" s="579" t="s">
        <v>890</v>
      </c>
      <c r="C231" s="668" t="s">
        <v>5</v>
      </c>
      <c r="D231" s="669">
        <v>1</v>
      </c>
      <c r="E231" s="781"/>
      <c r="F231" s="633"/>
    </row>
    <row r="232" spans="1:6" s="670" customFormat="1" ht="22.8" x14ac:dyDescent="0.2">
      <c r="A232" s="558"/>
      <c r="B232" s="579" t="s">
        <v>891</v>
      </c>
      <c r="C232" s="668" t="s">
        <v>5</v>
      </c>
      <c r="D232" s="669">
        <v>24</v>
      </c>
      <c r="E232" s="781"/>
      <c r="F232" s="633"/>
    </row>
    <row r="233" spans="1:6" s="670" customFormat="1" ht="11.4" x14ac:dyDescent="0.2">
      <c r="A233" s="558"/>
      <c r="B233" s="579" t="s">
        <v>892</v>
      </c>
      <c r="C233" s="668" t="s">
        <v>5</v>
      </c>
      <c r="D233" s="669">
        <v>1</v>
      </c>
      <c r="E233" s="781"/>
      <c r="F233" s="633"/>
    </row>
    <row r="234" spans="1:6" s="670" customFormat="1" ht="11.4" x14ac:dyDescent="0.2">
      <c r="A234" s="558"/>
      <c r="B234" s="579" t="s">
        <v>893</v>
      </c>
      <c r="C234" s="668" t="s">
        <v>5</v>
      </c>
      <c r="D234" s="669">
        <v>2</v>
      </c>
      <c r="E234" s="781"/>
      <c r="F234" s="633"/>
    </row>
    <row r="235" spans="1:6" s="670" customFormat="1" ht="11.4" x14ac:dyDescent="0.2">
      <c r="A235" s="558"/>
      <c r="B235" s="579" t="s">
        <v>894</v>
      </c>
      <c r="C235" s="668" t="s">
        <v>5</v>
      </c>
      <c r="D235" s="669">
        <v>1</v>
      </c>
      <c r="E235" s="781"/>
      <c r="F235" s="633"/>
    </row>
    <row r="236" spans="1:6" s="670" customFormat="1" ht="11.4" x14ac:dyDescent="0.2">
      <c r="A236" s="558"/>
      <c r="B236" s="579" t="s">
        <v>895</v>
      </c>
      <c r="C236" s="668" t="s">
        <v>5</v>
      </c>
      <c r="D236" s="669">
        <v>12</v>
      </c>
      <c r="E236" s="781"/>
      <c r="F236" s="633"/>
    </row>
    <row r="237" spans="1:6" s="670" customFormat="1" ht="11.4" x14ac:dyDescent="0.2">
      <c r="A237" s="558"/>
      <c r="B237" s="579" t="s">
        <v>896</v>
      </c>
      <c r="C237" s="668" t="s">
        <v>5</v>
      </c>
      <c r="D237" s="669">
        <v>1</v>
      </c>
      <c r="E237" s="781"/>
      <c r="F237" s="633"/>
    </row>
    <row r="238" spans="1:6" s="670" customFormat="1" ht="11.4" x14ac:dyDescent="0.2">
      <c r="A238" s="558"/>
      <c r="B238" s="579" t="s">
        <v>897</v>
      </c>
      <c r="C238" s="668" t="s">
        <v>5</v>
      </c>
      <c r="D238" s="669">
        <v>2</v>
      </c>
      <c r="E238" s="781"/>
      <c r="F238" s="633"/>
    </row>
    <row r="239" spans="1:6" s="670" customFormat="1" ht="11.4" x14ac:dyDescent="0.2">
      <c r="A239" s="558"/>
      <c r="B239" s="579" t="s">
        <v>898</v>
      </c>
      <c r="C239" s="668" t="s">
        <v>5</v>
      </c>
      <c r="D239" s="669">
        <v>1</v>
      </c>
      <c r="E239" s="781"/>
      <c r="F239" s="633"/>
    </row>
    <row r="240" spans="1:6" s="670" customFormat="1" ht="11.4" x14ac:dyDescent="0.2">
      <c r="A240" s="558"/>
      <c r="B240" s="579" t="s">
        <v>899</v>
      </c>
      <c r="C240" s="668" t="s">
        <v>5</v>
      </c>
      <c r="D240" s="669">
        <v>17</v>
      </c>
      <c r="E240" s="781"/>
      <c r="F240" s="633"/>
    </row>
    <row r="241" spans="1:6" s="670" customFormat="1" ht="11.4" x14ac:dyDescent="0.2">
      <c r="A241" s="558"/>
      <c r="B241" s="579" t="s">
        <v>900</v>
      </c>
      <c r="C241" s="668" t="s">
        <v>5</v>
      </c>
      <c r="D241" s="669">
        <v>2</v>
      </c>
      <c r="E241" s="781"/>
      <c r="F241" s="633"/>
    </row>
    <row r="242" spans="1:6" s="670" customFormat="1" ht="11.4" x14ac:dyDescent="0.2">
      <c r="A242" s="558"/>
      <c r="B242" s="579" t="s">
        <v>901</v>
      </c>
      <c r="C242" s="668" t="s">
        <v>5</v>
      </c>
      <c r="D242" s="669">
        <v>1</v>
      </c>
      <c r="E242" s="781"/>
      <c r="F242" s="633"/>
    </row>
    <row r="243" spans="1:6" s="670" customFormat="1" ht="22.8" x14ac:dyDescent="0.2">
      <c r="A243" s="558"/>
      <c r="B243" s="579" t="s">
        <v>902</v>
      </c>
      <c r="C243" s="668" t="s">
        <v>5</v>
      </c>
      <c r="D243" s="669">
        <v>1</v>
      </c>
      <c r="E243" s="781"/>
      <c r="F243" s="633"/>
    </row>
    <row r="244" spans="1:6" s="670" customFormat="1" ht="11.4" x14ac:dyDescent="0.2">
      <c r="A244" s="558"/>
      <c r="B244" s="579" t="s">
        <v>903</v>
      </c>
      <c r="C244" s="668" t="s">
        <v>5</v>
      </c>
      <c r="D244" s="669">
        <v>1</v>
      </c>
      <c r="E244" s="781"/>
      <c r="F244" s="633"/>
    </row>
    <row r="245" spans="1:6" s="670" customFormat="1" ht="11.4" x14ac:dyDescent="0.2">
      <c r="A245" s="558"/>
      <c r="B245" s="579" t="s">
        <v>904</v>
      </c>
      <c r="C245" s="668" t="s">
        <v>5</v>
      </c>
      <c r="D245" s="669">
        <v>50</v>
      </c>
      <c r="E245" s="781"/>
      <c r="F245" s="633"/>
    </row>
    <row r="246" spans="1:6" s="670" customFormat="1" ht="22.8" x14ac:dyDescent="0.2">
      <c r="A246" s="558"/>
      <c r="B246" s="579" t="s">
        <v>905</v>
      </c>
      <c r="C246" s="668" t="s">
        <v>5</v>
      </c>
      <c r="D246" s="669">
        <v>2</v>
      </c>
      <c r="E246" s="781"/>
      <c r="F246" s="633"/>
    </row>
    <row r="247" spans="1:6" s="674" customFormat="1" ht="22.8" x14ac:dyDescent="0.2">
      <c r="A247" s="558"/>
      <c r="B247" s="671" t="s">
        <v>906</v>
      </c>
      <c r="C247" s="672" t="s">
        <v>5</v>
      </c>
      <c r="D247" s="673">
        <v>1</v>
      </c>
      <c r="E247" s="782"/>
      <c r="F247" s="639"/>
    </row>
    <row r="248" spans="1:6" s="674" customFormat="1" ht="11.4" x14ac:dyDescent="0.2">
      <c r="A248" s="558"/>
      <c r="B248" s="579"/>
      <c r="C248" s="675" t="s">
        <v>136</v>
      </c>
      <c r="D248" s="676">
        <v>1</v>
      </c>
      <c r="E248" s="791">
        <v>0</v>
      </c>
      <c r="F248" s="677">
        <f>D248*E248</f>
        <v>0</v>
      </c>
    </row>
    <row r="249" spans="1:6" s="595" customFormat="1" ht="11.4" x14ac:dyDescent="0.2">
      <c r="A249" s="602"/>
      <c r="B249" s="678"/>
      <c r="C249" s="631"/>
      <c r="D249" s="632"/>
      <c r="E249" s="781"/>
      <c r="F249" s="633"/>
    </row>
    <row r="250" spans="1:6" s="595" customFormat="1" ht="22.8" x14ac:dyDescent="0.2">
      <c r="A250" s="629" t="s">
        <v>1</v>
      </c>
      <c r="B250" s="630" t="s">
        <v>907</v>
      </c>
      <c r="C250" s="631" t="s">
        <v>223</v>
      </c>
      <c r="D250" s="632">
        <v>250</v>
      </c>
      <c r="E250" s="781">
        <v>0</v>
      </c>
      <c r="F250" s="633">
        <f>D250*E250</f>
        <v>0</v>
      </c>
    </row>
    <row r="251" spans="1:6" s="595" customFormat="1" ht="11.4" x14ac:dyDescent="0.2">
      <c r="A251" s="602"/>
      <c r="B251" s="678"/>
      <c r="C251" s="631"/>
      <c r="D251" s="632"/>
      <c r="E251" s="781"/>
      <c r="F251" s="633"/>
    </row>
    <row r="252" spans="1:6" s="595" customFormat="1" ht="22.8" x14ac:dyDescent="0.2">
      <c r="A252" s="629" t="s">
        <v>2</v>
      </c>
      <c r="B252" s="630" t="s">
        <v>908</v>
      </c>
      <c r="C252" s="631" t="s">
        <v>223</v>
      </c>
      <c r="D252" s="632">
        <v>150</v>
      </c>
      <c r="E252" s="781">
        <v>0</v>
      </c>
      <c r="F252" s="633">
        <f>D252*E252</f>
        <v>0</v>
      </c>
    </row>
    <row r="253" spans="1:6" s="595" customFormat="1" ht="11.4" x14ac:dyDescent="0.2">
      <c r="A253" s="629"/>
      <c r="B253" s="630"/>
      <c r="C253" s="631"/>
      <c r="D253" s="632"/>
      <c r="E253" s="781"/>
      <c r="F253" s="633"/>
    </row>
    <row r="254" spans="1:6" s="595" customFormat="1" ht="11.4" x14ac:dyDescent="0.2">
      <c r="A254" s="629" t="s">
        <v>3</v>
      </c>
      <c r="B254" s="630" t="s">
        <v>909</v>
      </c>
      <c r="C254" s="631"/>
      <c r="D254" s="632"/>
      <c r="E254" s="781"/>
      <c r="F254" s="633"/>
    </row>
    <row r="255" spans="1:6" s="595" customFormat="1" ht="11.4" x14ac:dyDescent="0.2">
      <c r="A255" s="629"/>
      <c r="B255" s="630" t="s">
        <v>910</v>
      </c>
      <c r="C255" s="631" t="s">
        <v>223</v>
      </c>
      <c r="D255" s="632">
        <v>400</v>
      </c>
      <c r="E255" s="781">
        <v>0</v>
      </c>
      <c r="F255" s="633">
        <f>D255*E255</f>
        <v>0</v>
      </c>
    </row>
    <row r="256" spans="1:6" s="595" customFormat="1" ht="11.4" x14ac:dyDescent="0.2">
      <c r="A256" s="629"/>
      <c r="B256" s="630"/>
      <c r="C256" s="631"/>
      <c r="D256" s="632"/>
      <c r="E256" s="781"/>
      <c r="F256" s="633"/>
    </row>
    <row r="257" spans="1:6" s="595" customFormat="1" ht="34.200000000000003" x14ac:dyDescent="0.2">
      <c r="A257" s="629" t="s">
        <v>129</v>
      </c>
      <c r="B257" s="630" t="s">
        <v>911</v>
      </c>
      <c r="C257" s="631"/>
      <c r="D257" s="632"/>
      <c r="E257" s="781"/>
      <c r="F257" s="633"/>
    </row>
    <row r="258" spans="1:6" s="595" customFormat="1" ht="22.8" x14ac:dyDescent="0.2">
      <c r="A258" s="629"/>
      <c r="B258" s="630" t="s">
        <v>912</v>
      </c>
      <c r="C258" s="631" t="s">
        <v>5</v>
      </c>
      <c r="D258" s="632">
        <v>17</v>
      </c>
      <c r="E258" s="781">
        <v>0</v>
      </c>
      <c r="F258" s="633">
        <f t="shared" ref="F258" si="7">D258*E258</f>
        <v>0</v>
      </c>
    </row>
    <row r="259" spans="1:6" s="595" customFormat="1" ht="22.8" x14ac:dyDescent="0.2">
      <c r="A259" s="629"/>
      <c r="B259" s="630" t="s">
        <v>913</v>
      </c>
      <c r="C259" s="631" t="s">
        <v>5</v>
      </c>
      <c r="D259" s="632">
        <v>2</v>
      </c>
      <c r="E259" s="781">
        <v>0</v>
      </c>
      <c r="F259" s="633">
        <f>D259*E259</f>
        <v>0</v>
      </c>
    </row>
    <row r="260" spans="1:6" s="595" customFormat="1" ht="22.8" x14ac:dyDescent="0.2">
      <c r="A260" s="629"/>
      <c r="B260" s="630" t="s">
        <v>914</v>
      </c>
      <c r="C260" s="631" t="s">
        <v>5</v>
      </c>
      <c r="D260" s="632">
        <v>15</v>
      </c>
      <c r="E260" s="781">
        <v>0</v>
      </c>
      <c r="F260" s="633">
        <f>D260*E260</f>
        <v>0</v>
      </c>
    </row>
    <row r="261" spans="1:6" s="595" customFormat="1" ht="11.4" x14ac:dyDescent="0.2">
      <c r="A261" s="629"/>
      <c r="B261" s="630" t="s">
        <v>915</v>
      </c>
      <c r="C261" s="631" t="s">
        <v>5</v>
      </c>
      <c r="D261" s="632">
        <v>9</v>
      </c>
      <c r="E261" s="781">
        <v>0</v>
      </c>
      <c r="F261" s="633">
        <f>D261*E261</f>
        <v>0</v>
      </c>
    </row>
    <row r="262" spans="1:6" s="595" customFormat="1" ht="22.8" x14ac:dyDescent="0.2">
      <c r="A262" s="629"/>
      <c r="B262" s="630" t="s">
        <v>916</v>
      </c>
      <c r="C262" s="631" t="s">
        <v>5</v>
      </c>
      <c r="D262" s="632">
        <v>15</v>
      </c>
      <c r="E262" s="781">
        <v>0</v>
      </c>
      <c r="F262" s="633">
        <f>D262*E262</f>
        <v>0</v>
      </c>
    </row>
    <row r="263" spans="1:6" s="595" customFormat="1" ht="11.4" x14ac:dyDescent="0.2">
      <c r="A263" s="629"/>
      <c r="B263" s="630"/>
      <c r="C263" s="631"/>
      <c r="D263" s="632"/>
      <c r="E263" s="781"/>
      <c r="F263" s="633"/>
    </row>
    <row r="264" spans="1:6" s="595" customFormat="1" ht="22.8" x14ac:dyDescent="0.2">
      <c r="A264" s="629" t="s">
        <v>76</v>
      </c>
      <c r="B264" s="630" t="s">
        <v>917</v>
      </c>
      <c r="C264" s="631" t="s">
        <v>136</v>
      </c>
      <c r="D264" s="632">
        <v>1</v>
      </c>
      <c r="E264" s="781">
        <v>0</v>
      </c>
      <c r="F264" s="633">
        <f t="shared" ref="F264" si="8">D264*E264</f>
        <v>0</v>
      </c>
    </row>
    <row r="265" spans="1:6" s="595" customFormat="1" ht="11.4" x14ac:dyDescent="0.2">
      <c r="A265" s="629"/>
      <c r="B265" s="630"/>
      <c r="C265" s="631"/>
      <c r="D265" s="632"/>
      <c r="E265" s="781"/>
      <c r="F265" s="633"/>
    </row>
    <row r="266" spans="1:6" s="595" customFormat="1" ht="12" thickBot="1" x14ac:dyDescent="0.25">
      <c r="A266" s="679" t="s">
        <v>162</v>
      </c>
      <c r="B266" s="680" t="s">
        <v>855</v>
      </c>
      <c r="C266" s="681" t="s">
        <v>136</v>
      </c>
      <c r="D266" s="682">
        <v>1</v>
      </c>
      <c r="E266" s="792">
        <v>0</v>
      </c>
      <c r="F266" s="683">
        <f>D266*E266</f>
        <v>0</v>
      </c>
    </row>
    <row r="267" spans="1:6" customFormat="1" ht="13.8" thickTop="1" x14ac:dyDescent="0.25">
      <c r="A267" s="565"/>
      <c r="B267" s="566" t="s">
        <v>918</v>
      </c>
      <c r="C267" s="567"/>
      <c r="D267" s="568"/>
      <c r="E267" s="771"/>
      <c r="F267" s="569">
        <f>SUM(F229:F266)</f>
        <v>0</v>
      </c>
    </row>
    <row r="268" spans="1:6" customFormat="1" x14ac:dyDescent="0.25">
      <c r="A268" s="640"/>
      <c r="B268" s="630"/>
      <c r="C268" s="631"/>
      <c r="D268" s="632"/>
      <c r="E268" s="781"/>
      <c r="F268" s="633"/>
    </row>
    <row r="269" spans="1:6" customFormat="1" x14ac:dyDescent="0.25">
      <c r="A269" s="581" t="s">
        <v>2</v>
      </c>
      <c r="B269" s="582" t="s">
        <v>919</v>
      </c>
      <c r="C269" s="661"/>
      <c r="D269" s="662"/>
      <c r="E269" s="789"/>
      <c r="F269" s="663"/>
    </row>
    <row r="270" spans="1:6" s="595" customFormat="1" ht="48" customHeight="1" x14ac:dyDescent="0.2">
      <c r="A270" s="629" t="s">
        <v>0</v>
      </c>
      <c r="B270" s="684" t="s">
        <v>920</v>
      </c>
      <c r="C270" s="665"/>
      <c r="D270" s="676"/>
      <c r="E270" s="790"/>
      <c r="F270" s="677"/>
    </row>
    <row r="271" spans="1:6" s="670" customFormat="1" ht="11.4" x14ac:dyDescent="0.2">
      <c r="A271" s="685"/>
      <c r="B271" s="579" t="s">
        <v>921</v>
      </c>
      <c r="C271" s="686" t="s">
        <v>5</v>
      </c>
      <c r="D271" s="669">
        <v>1</v>
      </c>
      <c r="E271" s="71"/>
      <c r="F271" s="599"/>
    </row>
    <row r="272" spans="1:6" s="670" customFormat="1" ht="11.4" x14ac:dyDescent="0.2">
      <c r="A272" s="685"/>
      <c r="B272" s="579" t="s">
        <v>922</v>
      </c>
      <c r="C272" s="686" t="s">
        <v>5</v>
      </c>
      <c r="D272" s="669">
        <v>2</v>
      </c>
      <c r="E272" s="71"/>
      <c r="F272" s="599"/>
    </row>
    <row r="273" spans="1:6" s="670" customFormat="1" ht="11.4" x14ac:dyDescent="0.2">
      <c r="A273" s="685"/>
      <c r="B273" s="579" t="s">
        <v>923</v>
      </c>
      <c r="C273" s="600" t="s">
        <v>5</v>
      </c>
      <c r="D273" s="669">
        <v>1</v>
      </c>
      <c r="E273" s="768"/>
      <c r="F273" s="599"/>
    </row>
    <row r="274" spans="1:6" s="670" customFormat="1" ht="11.4" x14ac:dyDescent="0.2">
      <c r="A274" s="685"/>
      <c r="B274" s="579" t="s">
        <v>924</v>
      </c>
      <c r="C274" s="600" t="s">
        <v>5</v>
      </c>
      <c r="D274" s="669">
        <v>1</v>
      </c>
      <c r="E274" s="768"/>
      <c r="F274" s="599"/>
    </row>
    <row r="275" spans="1:6" s="670" customFormat="1" ht="101.4" customHeight="1" x14ac:dyDescent="0.2">
      <c r="A275" s="685"/>
      <c r="B275" s="558" t="s">
        <v>925</v>
      </c>
      <c r="C275" s="686" t="s">
        <v>5</v>
      </c>
      <c r="D275" s="669">
        <v>2</v>
      </c>
      <c r="E275" s="71"/>
      <c r="F275" s="599"/>
    </row>
    <row r="276" spans="1:6" s="670" customFormat="1" ht="11.4" x14ac:dyDescent="0.2">
      <c r="A276" s="685"/>
      <c r="B276" s="687" t="s">
        <v>926</v>
      </c>
      <c r="C276" s="686" t="s">
        <v>5</v>
      </c>
      <c r="D276" s="669">
        <v>1</v>
      </c>
      <c r="E276" s="71"/>
      <c r="F276" s="599"/>
    </row>
    <row r="277" spans="1:6" s="670" customFormat="1" ht="11.4" x14ac:dyDescent="0.2">
      <c r="A277" s="685"/>
      <c r="B277" s="687" t="s">
        <v>927</v>
      </c>
      <c r="C277" s="686" t="s">
        <v>5</v>
      </c>
      <c r="D277" s="669">
        <v>1</v>
      </c>
      <c r="E277" s="71"/>
      <c r="F277" s="599"/>
    </row>
    <row r="278" spans="1:6" s="670" customFormat="1" ht="11.4" x14ac:dyDescent="0.2">
      <c r="A278" s="685"/>
      <c r="B278" s="671" t="s">
        <v>928</v>
      </c>
      <c r="C278" s="688" t="s">
        <v>5</v>
      </c>
      <c r="D278" s="673">
        <v>2</v>
      </c>
      <c r="E278" s="785"/>
      <c r="F278" s="648"/>
    </row>
    <row r="279" spans="1:6" s="670" customFormat="1" ht="11.4" x14ac:dyDescent="0.2">
      <c r="A279" s="685"/>
      <c r="B279" s="579"/>
      <c r="C279" s="665" t="s">
        <v>136</v>
      </c>
      <c r="D279" s="676">
        <v>1</v>
      </c>
      <c r="E279" s="790">
        <v>0</v>
      </c>
      <c r="F279" s="677">
        <f>D279*E279</f>
        <v>0</v>
      </c>
    </row>
    <row r="280" spans="1:6" s="670" customFormat="1" ht="11.4" x14ac:dyDescent="0.2">
      <c r="A280" s="685"/>
      <c r="B280" s="579"/>
      <c r="C280" s="597"/>
      <c r="D280" s="597"/>
      <c r="E280" s="71"/>
      <c r="F280" s="599"/>
    </row>
    <row r="281" spans="1:6" s="670" customFormat="1" ht="37.200000000000003" customHeight="1" x14ac:dyDescent="0.2">
      <c r="A281" s="689" t="s">
        <v>1</v>
      </c>
      <c r="B281" s="690" t="s">
        <v>1047</v>
      </c>
      <c r="C281" s="597"/>
      <c r="D281" s="632"/>
      <c r="E281" s="71"/>
      <c r="F281" s="633"/>
    </row>
    <row r="282" spans="1:6" s="595" customFormat="1" ht="85.8" customHeight="1" x14ac:dyDescent="0.2">
      <c r="A282" s="691"/>
      <c r="B282" s="579" t="s">
        <v>929</v>
      </c>
      <c r="C282" s="686" t="s">
        <v>5</v>
      </c>
      <c r="D282" s="669">
        <v>1</v>
      </c>
      <c r="E282" s="71"/>
      <c r="F282" s="599"/>
    </row>
    <row r="283" spans="1:6" s="692" customFormat="1" ht="96" customHeight="1" x14ac:dyDescent="0.2">
      <c r="A283" s="691"/>
      <c r="B283" s="558" t="s">
        <v>1002</v>
      </c>
      <c r="C283" s="686" t="s">
        <v>5</v>
      </c>
      <c r="D283" s="669">
        <v>1</v>
      </c>
      <c r="E283" s="71"/>
      <c r="F283" s="599"/>
    </row>
    <row r="284" spans="1:6" s="670" customFormat="1" ht="11.4" x14ac:dyDescent="0.2">
      <c r="A284" s="691"/>
      <c r="B284" s="604" t="s">
        <v>930</v>
      </c>
      <c r="C284" s="688" t="s">
        <v>5</v>
      </c>
      <c r="D284" s="673">
        <v>2</v>
      </c>
      <c r="E284" s="785"/>
      <c r="F284" s="648"/>
    </row>
    <row r="285" spans="1:6" s="670" customFormat="1" ht="11.4" x14ac:dyDescent="0.2">
      <c r="A285" s="691"/>
      <c r="B285" s="558"/>
      <c r="C285" s="597" t="s">
        <v>136</v>
      </c>
      <c r="D285" s="632">
        <v>1</v>
      </c>
      <c r="E285" s="71">
        <v>0</v>
      </c>
      <c r="F285" s="633">
        <f>D285*E285</f>
        <v>0</v>
      </c>
    </row>
    <row r="286" spans="1:6" s="670" customFormat="1" ht="11.4" x14ac:dyDescent="0.2">
      <c r="A286" s="693"/>
      <c r="B286" s="694"/>
      <c r="C286" s="597"/>
      <c r="D286" s="597"/>
      <c r="E286" s="71"/>
      <c r="F286" s="599"/>
    </row>
    <row r="287" spans="1:6" s="670" customFormat="1" ht="34.200000000000003" x14ac:dyDescent="0.2">
      <c r="A287" s="695" t="s">
        <v>2</v>
      </c>
      <c r="B287" s="690" t="s">
        <v>931</v>
      </c>
      <c r="C287" s="549" t="s">
        <v>5</v>
      </c>
      <c r="D287" s="632">
        <v>2</v>
      </c>
      <c r="E287" s="71">
        <v>0</v>
      </c>
      <c r="F287" s="633">
        <f>D287*E287</f>
        <v>0</v>
      </c>
    </row>
    <row r="288" spans="1:6" s="670" customFormat="1" ht="11.4" x14ac:dyDescent="0.2">
      <c r="A288" s="695"/>
      <c r="B288" s="579"/>
      <c r="C288" s="597"/>
      <c r="D288" s="632"/>
      <c r="E288" s="71"/>
      <c r="F288" s="599"/>
    </row>
    <row r="289" spans="1:6" s="595" customFormat="1" ht="11.4" x14ac:dyDescent="0.2">
      <c r="A289" s="629" t="s">
        <v>3</v>
      </c>
      <c r="B289" s="630" t="s">
        <v>909</v>
      </c>
      <c r="C289" s="631"/>
      <c r="D289" s="632"/>
      <c r="E289" s="781"/>
      <c r="F289" s="633"/>
    </row>
    <row r="290" spans="1:6" s="595" customFormat="1" ht="11.4" x14ac:dyDescent="0.2">
      <c r="A290" s="629"/>
      <c r="B290" s="630" t="s">
        <v>910</v>
      </c>
      <c r="C290" s="631" t="s">
        <v>223</v>
      </c>
      <c r="D290" s="632">
        <v>40</v>
      </c>
      <c r="E290" s="781">
        <v>0</v>
      </c>
      <c r="F290" s="633">
        <f>D290*E290</f>
        <v>0</v>
      </c>
    </row>
    <row r="291" spans="1:6" s="595" customFormat="1" ht="11.4" x14ac:dyDescent="0.2">
      <c r="A291" s="629"/>
      <c r="B291" s="630" t="s">
        <v>932</v>
      </c>
      <c r="C291" s="631" t="s">
        <v>223</v>
      </c>
      <c r="D291" s="632">
        <v>10</v>
      </c>
      <c r="E291" s="781">
        <v>0</v>
      </c>
      <c r="F291" s="633">
        <f>D291*E291</f>
        <v>0</v>
      </c>
    </row>
    <row r="292" spans="1:6" s="595" customFormat="1" ht="11.4" x14ac:dyDescent="0.2">
      <c r="A292" s="629"/>
      <c r="B292" s="630"/>
      <c r="C292" s="631"/>
      <c r="D292" s="632"/>
      <c r="E292" s="781"/>
      <c r="F292" s="633"/>
    </row>
    <row r="293" spans="1:6" s="670" customFormat="1" ht="45.6" x14ac:dyDescent="0.2">
      <c r="A293" s="596" t="s">
        <v>129</v>
      </c>
      <c r="B293" s="579" t="s">
        <v>933</v>
      </c>
      <c r="C293" s="597"/>
      <c r="D293" s="632"/>
      <c r="E293" s="71"/>
      <c r="F293" s="599"/>
    </row>
    <row r="294" spans="1:6" s="670" customFormat="1" ht="22.8" x14ac:dyDescent="0.2">
      <c r="A294" s="689"/>
      <c r="B294" s="558" t="s">
        <v>934</v>
      </c>
      <c r="C294" s="597" t="s">
        <v>223</v>
      </c>
      <c r="D294" s="632">
        <v>90</v>
      </c>
      <c r="E294" s="71">
        <v>0</v>
      </c>
      <c r="F294" s="633">
        <f>D294*E294</f>
        <v>0</v>
      </c>
    </row>
    <row r="295" spans="1:6" s="670" customFormat="1" ht="11.4" x14ac:dyDescent="0.2">
      <c r="A295" s="689"/>
      <c r="B295" s="558" t="s">
        <v>935</v>
      </c>
      <c r="C295" s="597" t="s">
        <v>223</v>
      </c>
      <c r="D295" s="632">
        <v>40</v>
      </c>
      <c r="E295" s="71">
        <v>0</v>
      </c>
      <c r="F295" s="633">
        <f>D295*E295</f>
        <v>0</v>
      </c>
    </row>
    <row r="296" spans="1:6" s="670" customFormat="1" ht="11.4" x14ac:dyDescent="0.2">
      <c r="A296" s="689"/>
      <c r="B296" s="558"/>
      <c r="C296" s="597"/>
      <c r="D296" s="632"/>
      <c r="E296" s="71"/>
      <c r="F296" s="633"/>
    </row>
    <row r="297" spans="1:6" s="595" customFormat="1" ht="22.8" x14ac:dyDescent="0.2">
      <c r="A297" s="629" t="s">
        <v>76</v>
      </c>
      <c r="B297" s="630" t="s">
        <v>917</v>
      </c>
      <c r="C297" s="631" t="s">
        <v>136</v>
      </c>
      <c r="D297" s="632">
        <v>1</v>
      </c>
      <c r="E297" s="781">
        <v>0</v>
      </c>
      <c r="F297" s="633">
        <f>D297*E297</f>
        <v>0</v>
      </c>
    </row>
    <row r="298" spans="1:6" s="595" customFormat="1" ht="11.4" x14ac:dyDescent="0.2">
      <c r="A298" s="629"/>
      <c r="B298" s="630"/>
      <c r="C298" s="631"/>
      <c r="D298" s="632"/>
      <c r="E298" s="781"/>
      <c r="F298" s="633"/>
    </row>
    <row r="299" spans="1:6" s="595" customFormat="1" ht="12" thickBot="1" x14ac:dyDescent="0.25">
      <c r="A299" s="679" t="s">
        <v>162</v>
      </c>
      <c r="B299" s="680" t="s">
        <v>855</v>
      </c>
      <c r="C299" s="681" t="s">
        <v>136</v>
      </c>
      <c r="D299" s="682">
        <v>1</v>
      </c>
      <c r="E299" s="792">
        <v>0</v>
      </c>
      <c r="F299" s="683">
        <f>D299*E299</f>
        <v>0</v>
      </c>
    </row>
    <row r="300" spans="1:6" customFormat="1" ht="13.8" thickTop="1" x14ac:dyDescent="0.25">
      <c r="A300" s="565"/>
      <c r="B300" s="566" t="s">
        <v>936</v>
      </c>
      <c r="C300" s="567"/>
      <c r="D300" s="568"/>
      <c r="E300" s="771"/>
      <c r="F300" s="569">
        <f>SUM(F270:F299)</f>
        <v>0</v>
      </c>
    </row>
    <row r="301" spans="1:6" customFormat="1" x14ac:dyDescent="0.25">
      <c r="A301" s="640"/>
      <c r="B301" s="630"/>
      <c r="C301" s="631"/>
      <c r="D301" s="632"/>
      <c r="E301" s="781"/>
      <c r="F301" s="633"/>
    </row>
    <row r="302" spans="1:6" s="539" customFormat="1" ht="13.8" x14ac:dyDescent="0.25">
      <c r="A302" s="649"/>
      <c r="B302" s="650" t="s">
        <v>937</v>
      </c>
      <c r="C302" s="651"/>
      <c r="D302" s="652"/>
      <c r="E302" s="786"/>
      <c r="F302" s="653">
        <f>F225+F267+F300</f>
        <v>0</v>
      </c>
    </row>
    <row r="303" spans="1:6" customFormat="1" x14ac:dyDescent="0.25">
      <c r="A303" s="640"/>
      <c r="B303" s="630"/>
      <c r="C303" s="631"/>
      <c r="D303" s="632"/>
      <c r="E303" s="781"/>
      <c r="F303" s="633"/>
    </row>
    <row r="304" spans="1:6" customFormat="1" x14ac:dyDescent="0.25">
      <c r="A304" s="640"/>
      <c r="B304" s="630"/>
      <c r="C304" s="631"/>
      <c r="D304" s="632"/>
      <c r="E304" s="781"/>
      <c r="F304" s="633"/>
    </row>
    <row r="305" spans="1:6" s="699" customFormat="1" ht="13.8" x14ac:dyDescent="0.25">
      <c r="A305" s="586" t="s">
        <v>80</v>
      </c>
      <c r="B305" s="587" t="s">
        <v>938</v>
      </c>
      <c r="C305" s="696"/>
      <c r="D305" s="697"/>
      <c r="E305" s="793"/>
      <c r="F305" s="698"/>
    </row>
    <row r="306" spans="1:6" s="595" customFormat="1" ht="12" x14ac:dyDescent="0.25">
      <c r="A306" s="615"/>
      <c r="B306" s="700"/>
      <c r="C306" s="701"/>
      <c r="D306" s="702"/>
      <c r="E306" s="794"/>
      <c r="F306" s="703"/>
    </row>
    <row r="307" spans="1:6" s="595" customFormat="1" ht="45.6" customHeight="1" x14ac:dyDescent="0.2">
      <c r="A307" s="694"/>
      <c r="B307" s="704" t="s">
        <v>939</v>
      </c>
      <c r="C307" s="597"/>
      <c r="D307" s="597"/>
      <c r="E307" s="71"/>
      <c r="F307" s="599"/>
    </row>
    <row r="308" spans="1:6" s="595" customFormat="1" ht="25.2" customHeight="1" x14ac:dyDescent="0.2">
      <c r="A308" s="689" t="s">
        <v>0</v>
      </c>
      <c r="B308" s="705" t="s">
        <v>940</v>
      </c>
      <c r="C308" s="597" t="s">
        <v>223</v>
      </c>
      <c r="D308" s="632">
        <v>125</v>
      </c>
      <c r="E308" s="71">
        <v>0</v>
      </c>
      <c r="F308" s="633">
        <f t="shared" ref="F308:F324" si="9">D308*E308</f>
        <v>0</v>
      </c>
    </row>
    <row r="309" spans="1:6" s="595" customFormat="1" ht="11.4" x14ac:dyDescent="0.2">
      <c r="A309" s="689"/>
      <c r="B309" s="705"/>
      <c r="C309" s="597"/>
      <c r="D309" s="632"/>
      <c r="E309" s="71"/>
      <c r="F309" s="633"/>
    </row>
    <row r="310" spans="1:6" s="595" customFormat="1" ht="48" customHeight="1" x14ac:dyDescent="0.2">
      <c r="A310" s="689" t="s">
        <v>1</v>
      </c>
      <c r="B310" s="705" t="s">
        <v>941</v>
      </c>
      <c r="C310" s="597" t="s">
        <v>223</v>
      </c>
      <c r="D310" s="632">
        <v>30</v>
      </c>
      <c r="E310" s="71">
        <v>0</v>
      </c>
      <c r="F310" s="633">
        <f t="shared" si="9"/>
        <v>0</v>
      </c>
    </row>
    <row r="311" spans="1:6" s="595" customFormat="1" ht="11.4" x14ac:dyDescent="0.2">
      <c r="A311" s="689"/>
      <c r="B311" s="705"/>
      <c r="C311" s="597"/>
      <c r="D311" s="632"/>
      <c r="E311" s="71"/>
      <c r="F311" s="633"/>
    </row>
    <row r="312" spans="1:6" s="595" customFormat="1" ht="22.8" x14ac:dyDescent="0.2">
      <c r="A312" s="689" t="s">
        <v>2</v>
      </c>
      <c r="B312" s="705" t="s">
        <v>942</v>
      </c>
      <c r="C312" s="597" t="s">
        <v>223</v>
      </c>
      <c r="D312" s="632">
        <v>160</v>
      </c>
      <c r="E312" s="71">
        <v>0</v>
      </c>
      <c r="F312" s="633">
        <f t="shared" si="9"/>
        <v>0</v>
      </c>
    </row>
    <row r="313" spans="1:6" s="595" customFormat="1" ht="11.4" x14ac:dyDescent="0.2">
      <c r="A313" s="689"/>
      <c r="B313" s="706"/>
      <c r="C313" s="597"/>
      <c r="D313" s="632"/>
      <c r="E313" s="71"/>
      <c r="F313" s="633"/>
    </row>
    <row r="314" spans="1:6" s="595" customFormat="1" ht="11.4" x14ac:dyDescent="0.2">
      <c r="A314" s="689" t="s">
        <v>3</v>
      </c>
      <c r="B314" s="706" t="s">
        <v>943</v>
      </c>
      <c r="C314" s="597" t="s">
        <v>5</v>
      </c>
      <c r="D314" s="632">
        <v>20</v>
      </c>
      <c r="E314" s="71">
        <v>0</v>
      </c>
      <c r="F314" s="633">
        <f t="shared" si="9"/>
        <v>0</v>
      </c>
    </row>
    <row r="315" spans="1:6" s="595" customFormat="1" ht="11.4" x14ac:dyDescent="0.2">
      <c r="A315" s="689"/>
      <c r="B315" s="706"/>
      <c r="C315" s="597"/>
      <c r="D315" s="632"/>
      <c r="E315" s="71"/>
      <c r="F315" s="633"/>
    </row>
    <row r="316" spans="1:6" s="595" customFormat="1" ht="22.8" x14ac:dyDescent="0.2">
      <c r="A316" s="689" t="s">
        <v>129</v>
      </c>
      <c r="B316" s="706" t="s">
        <v>944</v>
      </c>
      <c r="C316" s="597" t="s">
        <v>5</v>
      </c>
      <c r="D316" s="632">
        <v>260</v>
      </c>
      <c r="E316" s="71">
        <v>0</v>
      </c>
      <c r="F316" s="633">
        <f t="shared" si="9"/>
        <v>0</v>
      </c>
    </row>
    <row r="317" spans="1:6" s="595" customFormat="1" ht="11.4" x14ac:dyDescent="0.2">
      <c r="A317" s="689"/>
      <c r="B317" s="706"/>
      <c r="C317" s="597"/>
      <c r="D317" s="632"/>
      <c r="E317" s="71"/>
      <c r="F317" s="633"/>
    </row>
    <row r="318" spans="1:6" s="595" customFormat="1" ht="11.4" x14ac:dyDescent="0.2">
      <c r="A318" s="689" t="s">
        <v>76</v>
      </c>
      <c r="B318" s="705" t="s">
        <v>945</v>
      </c>
      <c r="C318" s="597" t="s">
        <v>5</v>
      </c>
      <c r="D318" s="632">
        <v>10</v>
      </c>
      <c r="E318" s="71">
        <v>0</v>
      </c>
      <c r="F318" s="633">
        <f t="shared" si="9"/>
        <v>0</v>
      </c>
    </row>
    <row r="319" spans="1:6" s="595" customFormat="1" ht="11.4" x14ac:dyDescent="0.2">
      <c r="A319" s="689"/>
      <c r="B319" s="705"/>
      <c r="C319" s="597"/>
      <c r="D319" s="632"/>
      <c r="E319" s="71"/>
      <c r="F319" s="633"/>
    </row>
    <row r="320" spans="1:6" s="595" customFormat="1" ht="24" customHeight="1" x14ac:dyDescent="0.2">
      <c r="A320" s="689" t="s">
        <v>162</v>
      </c>
      <c r="B320" s="705" t="s">
        <v>946</v>
      </c>
      <c r="C320" s="597" t="s">
        <v>5</v>
      </c>
      <c r="D320" s="632">
        <v>10</v>
      </c>
      <c r="E320" s="71">
        <v>0</v>
      </c>
      <c r="F320" s="633">
        <f t="shared" si="9"/>
        <v>0</v>
      </c>
    </row>
    <row r="321" spans="1:6" s="595" customFormat="1" ht="11.4" x14ac:dyDescent="0.2">
      <c r="A321" s="689"/>
      <c r="B321" s="705"/>
      <c r="C321" s="597"/>
      <c r="D321" s="632"/>
      <c r="E321" s="71"/>
      <c r="F321" s="633"/>
    </row>
    <row r="322" spans="1:6" s="595" customFormat="1" ht="22.8" x14ac:dyDescent="0.2">
      <c r="A322" s="689" t="s">
        <v>158</v>
      </c>
      <c r="B322" s="705" t="s">
        <v>947</v>
      </c>
      <c r="C322" s="597" t="s">
        <v>5</v>
      </c>
      <c r="D322" s="632">
        <v>40</v>
      </c>
      <c r="E322" s="71">
        <v>0</v>
      </c>
      <c r="F322" s="633">
        <f t="shared" si="9"/>
        <v>0</v>
      </c>
    </row>
    <row r="323" spans="1:6" s="595" customFormat="1" ht="11.4" x14ac:dyDescent="0.2">
      <c r="A323" s="689"/>
      <c r="B323" s="705"/>
      <c r="C323" s="597"/>
      <c r="D323" s="632"/>
      <c r="E323" s="71"/>
      <c r="F323" s="633"/>
    </row>
    <row r="324" spans="1:6" s="595" customFormat="1" ht="22.8" x14ac:dyDescent="0.2">
      <c r="A324" s="689" t="s">
        <v>159</v>
      </c>
      <c r="B324" s="705" t="s">
        <v>948</v>
      </c>
      <c r="C324" s="597" t="s">
        <v>5</v>
      </c>
      <c r="D324" s="632">
        <v>35</v>
      </c>
      <c r="E324" s="71">
        <v>0</v>
      </c>
      <c r="F324" s="633">
        <f t="shared" si="9"/>
        <v>0</v>
      </c>
    </row>
    <row r="325" spans="1:6" s="595" customFormat="1" ht="11.4" x14ac:dyDescent="0.2">
      <c r="A325" s="689"/>
      <c r="B325" s="705"/>
      <c r="C325" s="597"/>
      <c r="D325" s="632"/>
      <c r="E325" s="71"/>
      <c r="F325" s="633"/>
    </row>
    <row r="326" spans="1:6" s="595" customFormat="1" ht="23.4" customHeight="1" x14ac:dyDescent="0.2">
      <c r="A326" s="689" t="s">
        <v>224</v>
      </c>
      <c r="B326" s="707" t="s">
        <v>993</v>
      </c>
      <c r="C326" s="597" t="s">
        <v>5</v>
      </c>
      <c r="D326" s="632">
        <v>1</v>
      </c>
      <c r="E326" s="71">
        <v>0</v>
      </c>
      <c r="F326" s="633">
        <f>D326*E326</f>
        <v>0</v>
      </c>
    </row>
    <row r="327" spans="1:6" s="595" customFormat="1" ht="11.4" x14ac:dyDescent="0.2">
      <c r="A327" s="689"/>
      <c r="B327" s="707"/>
      <c r="C327" s="597"/>
      <c r="D327" s="632"/>
      <c r="E327" s="71"/>
      <c r="F327" s="633"/>
    </row>
    <row r="328" spans="1:6" s="595" customFormat="1" ht="25.2" customHeight="1" x14ac:dyDescent="0.2">
      <c r="A328" s="689" t="s">
        <v>225</v>
      </c>
      <c r="B328" s="706" t="s">
        <v>949</v>
      </c>
      <c r="C328" s="597" t="s">
        <v>5</v>
      </c>
      <c r="D328" s="632">
        <v>3</v>
      </c>
      <c r="E328" s="71">
        <v>0</v>
      </c>
      <c r="F328" s="633">
        <f>E328*D328</f>
        <v>0</v>
      </c>
    </row>
    <row r="329" spans="1:6" s="595" customFormat="1" ht="11.4" x14ac:dyDescent="0.2">
      <c r="A329" s="689"/>
      <c r="B329" s="706"/>
      <c r="C329" s="597"/>
      <c r="D329" s="632"/>
      <c r="E329" s="71"/>
      <c r="F329" s="633"/>
    </row>
    <row r="330" spans="1:6" s="595" customFormat="1" ht="22.8" x14ac:dyDescent="0.2">
      <c r="A330" s="689" t="s">
        <v>226</v>
      </c>
      <c r="B330" s="706" t="s">
        <v>994</v>
      </c>
      <c r="C330" s="597" t="s">
        <v>5</v>
      </c>
      <c r="D330" s="632">
        <v>10</v>
      </c>
      <c r="E330" s="71">
        <v>0</v>
      </c>
      <c r="F330" s="633">
        <f>E330*D330</f>
        <v>0</v>
      </c>
    </row>
    <row r="331" spans="1:6" s="595" customFormat="1" ht="11.4" x14ac:dyDescent="0.2">
      <c r="A331" s="689"/>
      <c r="B331" s="706"/>
      <c r="C331" s="597"/>
      <c r="D331" s="632"/>
      <c r="E331" s="71"/>
      <c r="F331" s="633"/>
    </row>
    <row r="332" spans="1:6" s="595" customFormat="1" ht="22.8" x14ac:dyDescent="0.2">
      <c r="A332" s="689" t="s">
        <v>227</v>
      </c>
      <c r="B332" s="558" t="s">
        <v>950</v>
      </c>
      <c r="C332" s="549" t="s">
        <v>136</v>
      </c>
      <c r="D332" s="632">
        <v>1</v>
      </c>
      <c r="E332" s="768">
        <v>0</v>
      </c>
      <c r="F332" s="633">
        <f>D332*E332</f>
        <v>0</v>
      </c>
    </row>
    <row r="333" spans="1:6" s="595" customFormat="1" ht="11.4" x14ac:dyDescent="0.2">
      <c r="A333" s="689"/>
      <c r="B333" s="558"/>
      <c r="C333" s="549"/>
      <c r="D333" s="632"/>
      <c r="E333" s="768"/>
      <c r="F333" s="633"/>
    </row>
    <row r="334" spans="1:6" s="595" customFormat="1" ht="25.8" customHeight="1" thickBot="1" x14ac:dyDescent="0.25">
      <c r="A334" s="708" t="s">
        <v>228</v>
      </c>
      <c r="B334" s="709" t="s">
        <v>951</v>
      </c>
      <c r="C334" s="710" t="s">
        <v>136</v>
      </c>
      <c r="D334" s="682">
        <v>1</v>
      </c>
      <c r="E334" s="795">
        <v>0</v>
      </c>
      <c r="F334" s="683">
        <f>D334*E334</f>
        <v>0</v>
      </c>
    </row>
    <row r="335" spans="1:6" customFormat="1" ht="14.4" thickTop="1" x14ac:dyDescent="0.25">
      <c r="A335" s="649"/>
      <c r="B335" s="650" t="s">
        <v>952</v>
      </c>
      <c r="C335" s="651"/>
      <c r="D335" s="652"/>
      <c r="E335" s="786"/>
      <c r="F335" s="653">
        <f>SUM(F308:F334)</f>
        <v>0</v>
      </c>
    </row>
    <row r="336" spans="1:6" customFormat="1" x14ac:dyDescent="0.25">
      <c r="A336" s="640"/>
      <c r="B336" s="630"/>
      <c r="C336" s="631"/>
      <c r="D336" s="632"/>
      <c r="E336" s="781"/>
      <c r="F336" s="633"/>
    </row>
    <row r="337" spans="1:6" customFormat="1" x14ac:dyDescent="0.25">
      <c r="A337" s="640"/>
      <c r="B337" s="630"/>
      <c r="C337" s="631"/>
      <c r="D337" s="632"/>
      <c r="E337" s="781"/>
      <c r="F337" s="633"/>
    </row>
    <row r="338" spans="1:6" s="635" customFormat="1" ht="13.8" x14ac:dyDescent="0.25">
      <c r="A338" s="711" t="s">
        <v>81</v>
      </c>
      <c r="B338" s="712" t="s">
        <v>953</v>
      </c>
      <c r="C338" s="654"/>
      <c r="D338" s="655"/>
      <c r="E338" s="787"/>
      <c r="F338" s="713"/>
    </row>
    <row r="339" spans="1:6" s="635" customFormat="1" ht="13.8" x14ac:dyDescent="0.25">
      <c r="A339" s="711"/>
      <c r="B339" s="712"/>
      <c r="C339" s="654"/>
      <c r="D339" s="655"/>
      <c r="E339" s="787"/>
      <c r="F339" s="713"/>
    </row>
    <row r="340" spans="1:6" s="715" customFormat="1" ht="79.8" customHeight="1" x14ac:dyDescent="0.25">
      <c r="A340" s="689"/>
      <c r="B340" s="714" t="s">
        <v>954</v>
      </c>
      <c r="C340" s="597"/>
      <c r="D340" s="597"/>
      <c r="E340" s="71"/>
      <c r="F340" s="599"/>
    </row>
    <row r="341" spans="1:6" s="715" customFormat="1" ht="22.8" x14ac:dyDescent="0.25">
      <c r="A341" s="689" t="s">
        <v>0</v>
      </c>
      <c r="B341" s="707" t="s">
        <v>955</v>
      </c>
      <c r="C341" s="597" t="s">
        <v>5</v>
      </c>
      <c r="D341" s="632">
        <v>1</v>
      </c>
      <c r="E341" s="71">
        <v>0</v>
      </c>
      <c r="F341" s="633">
        <f t="shared" ref="F341:F357" si="10">E341*D341</f>
        <v>0</v>
      </c>
    </row>
    <row r="342" spans="1:6" s="715" customFormat="1" x14ac:dyDescent="0.25">
      <c r="A342" s="689"/>
      <c r="B342" s="707"/>
      <c r="C342" s="597"/>
      <c r="D342" s="632"/>
      <c r="E342" s="71"/>
      <c r="F342" s="633"/>
    </row>
    <row r="343" spans="1:6" s="715" customFormat="1" ht="22.8" x14ac:dyDescent="0.25">
      <c r="A343" s="689" t="s">
        <v>1</v>
      </c>
      <c r="B343" s="707" t="s">
        <v>956</v>
      </c>
      <c r="C343" s="597" t="s">
        <v>223</v>
      </c>
      <c r="D343" s="632">
        <v>35</v>
      </c>
      <c r="E343" s="71">
        <v>0</v>
      </c>
      <c r="F343" s="633">
        <f t="shared" si="10"/>
        <v>0</v>
      </c>
    </row>
    <row r="344" spans="1:6" s="715" customFormat="1" x14ac:dyDescent="0.25">
      <c r="A344" s="689"/>
      <c r="B344" s="707"/>
      <c r="C344" s="597"/>
      <c r="D344" s="632"/>
      <c r="E344" s="71"/>
      <c r="F344" s="633"/>
    </row>
    <row r="345" spans="1:6" s="715" customFormat="1" x14ac:dyDescent="0.25">
      <c r="A345" s="689" t="s">
        <v>2</v>
      </c>
      <c r="B345" s="707" t="s">
        <v>957</v>
      </c>
      <c r="C345" s="597" t="s">
        <v>5</v>
      </c>
      <c r="D345" s="632">
        <v>1</v>
      </c>
      <c r="E345" s="71">
        <v>0</v>
      </c>
      <c r="F345" s="633">
        <f t="shared" si="10"/>
        <v>0</v>
      </c>
    </row>
    <row r="346" spans="1:6" s="715" customFormat="1" x14ac:dyDescent="0.25">
      <c r="A346" s="689"/>
      <c r="B346" s="707"/>
      <c r="C346" s="597"/>
      <c r="D346" s="632"/>
      <c r="E346" s="71"/>
      <c r="F346" s="633"/>
    </row>
    <row r="347" spans="1:6" s="715" customFormat="1" x14ac:dyDescent="0.25">
      <c r="A347" s="689" t="s">
        <v>3</v>
      </c>
      <c r="B347" s="707" t="s">
        <v>958</v>
      </c>
      <c r="C347" s="597" t="s">
        <v>5</v>
      </c>
      <c r="D347" s="632">
        <v>1</v>
      </c>
      <c r="E347" s="71">
        <v>0</v>
      </c>
      <c r="F347" s="633">
        <f t="shared" si="10"/>
        <v>0</v>
      </c>
    </row>
    <row r="348" spans="1:6" s="715" customFormat="1" x14ac:dyDescent="0.25">
      <c r="A348" s="689"/>
      <c r="B348" s="707"/>
      <c r="C348" s="597"/>
      <c r="D348" s="632"/>
      <c r="E348" s="71"/>
      <c r="F348" s="633"/>
    </row>
    <row r="349" spans="1:6" s="715" customFormat="1" x14ac:dyDescent="0.25">
      <c r="A349" s="689" t="s">
        <v>129</v>
      </c>
      <c r="B349" s="707" t="s">
        <v>959</v>
      </c>
      <c r="C349" s="597" t="s">
        <v>5</v>
      </c>
      <c r="D349" s="632">
        <v>4</v>
      </c>
      <c r="E349" s="71">
        <v>0</v>
      </c>
      <c r="F349" s="633">
        <f t="shared" si="10"/>
        <v>0</v>
      </c>
    </row>
    <row r="350" spans="1:6" s="715" customFormat="1" x14ac:dyDescent="0.25">
      <c r="A350" s="689"/>
      <c r="B350" s="707"/>
      <c r="C350" s="597"/>
      <c r="D350" s="632"/>
      <c r="E350" s="71"/>
      <c r="F350" s="633"/>
    </row>
    <row r="351" spans="1:6" s="715" customFormat="1" ht="22.8" x14ac:dyDescent="0.25">
      <c r="A351" s="689" t="s">
        <v>76</v>
      </c>
      <c r="B351" s="707" t="s">
        <v>984</v>
      </c>
      <c r="C351" s="597" t="s">
        <v>136</v>
      </c>
      <c r="D351" s="632">
        <v>1</v>
      </c>
      <c r="E351" s="71">
        <v>0</v>
      </c>
      <c r="F351" s="633">
        <f t="shared" si="10"/>
        <v>0</v>
      </c>
    </row>
    <row r="352" spans="1:6" s="715" customFormat="1" x14ac:dyDescent="0.25">
      <c r="A352" s="689"/>
      <c r="B352" s="707"/>
      <c r="C352" s="597"/>
      <c r="D352" s="632"/>
      <c r="E352" s="71"/>
      <c r="F352" s="633"/>
    </row>
    <row r="353" spans="1:8" s="716" customFormat="1" ht="22.8" x14ac:dyDescent="0.2">
      <c r="A353" s="689" t="s">
        <v>162</v>
      </c>
      <c r="B353" s="707" t="s">
        <v>960</v>
      </c>
      <c r="C353" s="597" t="s">
        <v>7</v>
      </c>
      <c r="D353" s="632">
        <v>20</v>
      </c>
      <c r="E353" s="71">
        <v>0</v>
      </c>
      <c r="F353" s="633">
        <f t="shared" si="10"/>
        <v>0</v>
      </c>
    </row>
    <row r="354" spans="1:8" s="716" customFormat="1" x14ac:dyDescent="0.2">
      <c r="A354" s="689"/>
      <c r="B354" s="707"/>
      <c r="C354" s="597"/>
      <c r="D354" s="632"/>
      <c r="E354" s="71"/>
      <c r="F354" s="633"/>
    </row>
    <row r="355" spans="1:8" s="716" customFormat="1" ht="22.8" x14ac:dyDescent="0.2">
      <c r="A355" s="689" t="s">
        <v>158</v>
      </c>
      <c r="B355" s="707" t="s">
        <v>961</v>
      </c>
      <c r="C355" s="631" t="s">
        <v>136</v>
      </c>
      <c r="D355" s="632">
        <v>1</v>
      </c>
      <c r="E355" s="71">
        <v>0</v>
      </c>
      <c r="F355" s="633">
        <f t="shared" si="10"/>
        <v>0</v>
      </c>
    </row>
    <row r="356" spans="1:8" s="716" customFormat="1" x14ac:dyDescent="0.2">
      <c r="A356" s="689"/>
      <c r="B356" s="707"/>
      <c r="C356" s="597"/>
      <c r="D356" s="632"/>
      <c r="E356" s="71"/>
      <c r="F356" s="633"/>
    </row>
    <row r="357" spans="1:8" s="718" customFormat="1" ht="13.8" thickBot="1" x14ac:dyDescent="0.25">
      <c r="A357" s="708" t="s">
        <v>159</v>
      </c>
      <c r="B357" s="717" t="s">
        <v>962</v>
      </c>
      <c r="C357" s="710" t="s">
        <v>136</v>
      </c>
      <c r="D357" s="682">
        <v>1</v>
      </c>
      <c r="E357" s="795">
        <v>0</v>
      </c>
      <c r="F357" s="683">
        <f t="shared" si="10"/>
        <v>0</v>
      </c>
    </row>
    <row r="358" spans="1:8" customFormat="1" ht="13.8" thickTop="1" x14ac:dyDescent="0.25">
      <c r="A358" s="719"/>
      <c r="B358" s="720" t="s">
        <v>983</v>
      </c>
      <c r="C358" s="721"/>
      <c r="D358" s="721"/>
      <c r="E358" s="796"/>
      <c r="F358" s="722">
        <f>SUM(F341:F357)</f>
        <v>0</v>
      </c>
    </row>
    <row r="359" spans="1:8" customFormat="1" x14ac:dyDescent="0.25">
      <c r="A359" s="723"/>
      <c r="B359" s="724"/>
      <c r="C359" s="621"/>
      <c r="D359" s="621"/>
      <c r="E359" s="797"/>
      <c r="F359" s="599"/>
    </row>
    <row r="360" spans="1:8" customFormat="1" x14ac:dyDescent="0.25">
      <c r="A360" s="723"/>
      <c r="B360" s="724"/>
      <c r="C360" s="621"/>
      <c r="D360" s="621"/>
      <c r="E360" s="797"/>
      <c r="F360" s="599"/>
    </row>
    <row r="361" spans="1:8" s="539" customFormat="1" ht="13.8" x14ac:dyDescent="0.25">
      <c r="A361" s="725" t="s">
        <v>86</v>
      </c>
      <c r="B361" s="726" t="s">
        <v>963</v>
      </c>
      <c r="C361" s="727"/>
      <c r="D361" s="728"/>
      <c r="E361" s="798"/>
      <c r="F361" s="729"/>
    </row>
    <row r="362" spans="1:8" s="595" customFormat="1" ht="11.4" x14ac:dyDescent="0.2">
      <c r="A362" s="615"/>
      <c r="B362" s="678"/>
      <c r="C362" s="631"/>
      <c r="D362" s="632"/>
      <c r="E362" s="781"/>
      <c r="F362" s="633"/>
    </row>
    <row r="363" spans="1:8" s="595" customFormat="1" ht="22.8" x14ac:dyDescent="0.2">
      <c r="A363" s="640" t="s">
        <v>0</v>
      </c>
      <c r="B363" s="630" t="s">
        <v>964</v>
      </c>
      <c r="C363" s="631" t="s">
        <v>136</v>
      </c>
      <c r="D363" s="632">
        <v>1</v>
      </c>
      <c r="E363" s="781">
        <v>0</v>
      </c>
      <c r="F363" s="633">
        <f>D363*E363</f>
        <v>0</v>
      </c>
    </row>
    <row r="364" spans="1:8" s="595" customFormat="1" ht="11.4" x14ac:dyDescent="0.2">
      <c r="A364" s="640"/>
      <c r="B364" s="630"/>
      <c r="C364" s="631"/>
      <c r="D364" s="632"/>
      <c r="E364" s="781"/>
      <c r="F364" s="633"/>
      <c r="H364" s="730"/>
    </row>
    <row r="365" spans="1:8" s="595" customFormat="1" ht="11.4" x14ac:dyDescent="0.2">
      <c r="A365" s="640" t="s">
        <v>1</v>
      </c>
      <c r="B365" s="630" t="s">
        <v>965</v>
      </c>
      <c r="C365" s="631" t="s">
        <v>136</v>
      </c>
      <c r="D365" s="632">
        <v>1</v>
      </c>
      <c r="E365" s="781">
        <v>0</v>
      </c>
      <c r="F365" s="633">
        <f>D365*E365</f>
        <v>0</v>
      </c>
      <c r="H365" s="730"/>
    </row>
    <row r="366" spans="1:8" s="595" customFormat="1" ht="12" thickBot="1" x14ac:dyDescent="0.25">
      <c r="A366" s="731"/>
      <c r="B366" s="680"/>
      <c r="C366" s="681"/>
      <c r="D366" s="682"/>
      <c r="E366" s="792"/>
      <c r="F366" s="683"/>
      <c r="H366" s="730"/>
    </row>
    <row r="367" spans="1:8" s="539" customFormat="1" ht="14.4" thickTop="1" x14ac:dyDescent="0.25">
      <c r="A367" s="649"/>
      <c r="B367" s="650" t="s">
        <v>966</v>
      </c>
      <c r="C367" s="651"/>
      <c r="D367" s="652"/>
      <c r="E367" s="786"/>
      <c r="F367" s="653">
        <f>SUM(F363:F366)</f>
        <v>0</v>
      </c>
    </row>
    <row r="368" spans="1:8" customFormat="1" x14ac:dyDescent="0.25">
      <c r="A368" s="640"/>
      <c r="B368" s="630"/>
      <c r="C368" s="631"/>
      <c r="D368" s="632"/>
      <c r="E368" s="781"/>
      <c r="F368" s="633"/>
    </row>
    <row r="369" spans="1:6" customFormat="1" x14ac:dyDescent="0.25">
      <c r="A369" s="640"/>
      <c r="B369" s="630"/>
      <c r="C369" s="631"/>
      <c r="D369" s="632"/>
      <c r="E369" s="781"/>
      <c r="F369" s="633"/>
    </row>
    <row r="370" spans="1:6" customFormat="1" x14ac:dyDescent="0.25">
      <c r="A370" s="640"/>
      <c r="B370" s="630"/>
      <c r="C370" s="631"/>
      <c r="D370" s="632"/>
      <c r="E370" s="781"/>
      <c r="F370" s="633"/>
    </row>
    <row r="371" spans="1:6" customFormat="1" x14ac:dyDescent="0.25">
      <c r="A371" s="640"/>
      <c r="B371" s="630"/>
      <c r="C371" s="631"/>
      <c r="D371" s="632"/>
      <c r="E371" s="781"/>
      <c r="F371" s="633"/>
    </row>
    <row r="372" spans="1:6" s="539" customFormat="1" ht="13.8" x14ac:dyDescent="0.25">
      <c r="A372" s="732"/>
      <c r="B372" s="928" t="s">
        <v>995</v>
      </c>
      <c r="C372" s="928"/>
      <c r="D372" s="733"/>
      <c r="E372" s="799"/>
      <c r="F372" s="734"/>
    </row>
    <row r="373" spans="1:6" customFormat="1" x14ac:dyDescent="0.25">
      <c r="A373" s="735"/>
      <c r="B373" s="736"/>
      <c r="C373" s="737"/>
      <c r="D373" s="738"/>
      <c r="E373" s="800"/>
      <c r="F373" s="739"/>
    </row>
    <row r="374" spans="1:6" customFormat="1" x14ac:dyDescent="0.25">
      <c r="A374" s="740" t="s">
        <v>78</v>
      </c>
      <c r="B374" s="741" t="str">
        <f>B5</f>
        <v>INSTALACIJE  JAKE STRUJE</v>
      </c>
      <c r="C374" s="742"/>
      <c r="D374" s="743"/>
      <c r="E374" s="801"/>
      <c r="F374" s="744">
        <f>F208</f>
        <v>0</v>
      </c>
    </row>
    <row r="375" spans="1:6" customFormat="1" x14ac:dyDescent="0.25">
      <c r="A375" s="740" t="s">
        <v>79</v>
      </c>
      <c r="B375" s="745" t="str">
        <f>B211</f>
        <v>INSTALACIJE SLABE STRUJE</v>
      </c>
      <c r="C375" s="742"/>
      <c r="D375" s="743"/>
      <c r="E375" s="801"/>
      <c r="F375" s="744">
        <f>F302</f>
        <v>0</v>
      </c>
    </row>
    <row r="376" spans="1:6" customFormat="1" x14ac:dyDescent="0.25">
      <c r="A376" s="740" t="s">
        <v>80</v>
      </c>
      <c r="B376" s="745" t="str">
        <f>B305</f>
        <v>INSTALACIJE UZEMLJENJA I LPS SUSTAVA</v>
      </c>
      <c r="C376" s="742"/>
      <c r="D376" s="743"/>
      <c r="E376" s="801"/>
      <c r="F376" s="744">
        <f>F335</f>
        <v>0</v>
      </c>
    </row>
    <row r="377" spans="1:6" customFormat="1" x14ac:dyDescent="0.25">
      <c r="A377" s="740" t="s">
        <v>81</v>
      </c>
      <c r="B377" s="746" t="str">
        <f>B338</f>
        <v xml:space="preserve">INSTALACIJA GRIJANJA OLUKA </v>
      </c>
      <c r="C377" s="742"/>
      <c r="D377" s="743"/>
      <c r="E377" s="801"/>
      <c r="F377" s="744">
        <f>F358</f>
        <v>0</v>
      </c>
    </row>
    <row r="378" spans="1:6" customFormat="1" ht="13.8" thickBot="1" x14ac:dyDescent="0.3">
      <c r="A378" s="747" t="s">
        <v>86</v>
      </c>
      <c r="B378" s="748" t="str">
        <f>B361</f>
        <v>ISPITIVANJE INSTALACIJE</v>
      </c>
      <c r="C378" s="749"/>
      <c r="D378" s="750"/>
      <c r="E378" s="802"/>
      <c r="F378" s="751">
        <f>F367</f>
        <v>0</v>
      </c>
    </row>
    <row r="379" spans="1:6" s="539" customFormat="1" ht="15" thickTop="1" x14ac:dyDescent="0.3">
      <c r="A379" s="752"/>
      <c r="B379" s="753" t="s">
        <v>6</v>
      </c>
      <c r="C379" s="754"/>
      <c r="D379" s="755"/>
      <c r="E379" s="803"/>
      <c r="F379" s="756">
        <f>SUM(F374:F378)</f>
        <v>0</v>
      </c>
    </row>
    <row r="380" spans="1:6" customFormat="1" x14ac:dyDescent="0.25">
      <c r="A380" s="757"/>
      <c r="B380" s="758"/>
      <c r="C380" s="26"/>
      <c r="D380" s="588"/>
      <c r="E380" s="774"/>
      <c r="F380" s="589"/>
    </row>
    <row r="381" spans="1:6" customFormat="1" x14ac:dyDescent="0.25">
      <c r="A381" s="757"/>
      <c r="B381" s="758"/>
      <c r="C381" s="26"/>
      <c r="D381" s="588"/>
      <c r="E381" s="774"/>
      <c r="F381" s="589"/>
    </row>
    <row r="382" spans="1:6" customFormat="1" x14ac:dyDescent="0.25">
      <c r="A382" s="757"/>
      <c r="B382" s="758"/>
      <c r="C382" s="26"/>
      <c r="D382" s="588"/>
      <c r="E382" s="774"/>
      <c r="F382" s="589"/>
    </row>
    <row r="383" spans="1:6" customFormat="1" x14ac:dyDescent="0.25">
      <c r="A383" s="757"/>
      <c r="B383" s="758"/>
      <c r="C383" s="26"/>
      <c r="D383" s="588"/>
      <c r="E383" s="774"/>
      <c r="F383" s="589"/>
    </row>
    <row r="384" spans="1:6" customFormat="1" x14ac:dyDescent="0.25">
      <c r="A384" s="757"/>
      <c r="B384" s="758"/>
      <c r="C384" s="26"/>
      <c r="D384" s="588"/>
      <c r="E384" s="774"/>
      <c r="F384" s="589"/>
    </row>
    <row r="385" spans="1:6" customFormat="1" x14ac:dyDescent="0.25">
      <c r="A385" s="757"/>
      <c r="B385" s="758"/>
      <c r="C385" s="26"/>
      <c r="D385" s="588"/>
      <c r="E385" s="774"/>
      <c r="F385" s="589"/>
    </row>
    <row r="386" spans="1:6" customFormat="1" x14ac:dyDescent="0.25">
      <c r="A386" s="757"/>
      <c r="B386" s="758"/>
      <c r="C386" s="26"/>
      <c r="D386" s="588"/>
      <c r="E386" s="774"/>
      <c r="F386" s="589"/>
    </row>
    <row r="387" spans="1:6" customFormat="1" x14ac:dyDescent="0.25">
      <c r="A387" s="757"/>
      <c r="B387" s="758"/>
      <c r="C387" s="26"/>
      <c r="D387" s="588"/>
      <c r="E387" s="774"/>
      <c r="F387" s="589"/>
    </row>
    <row r="388" spans="1:6" customFormat="1" x14ac:dyDescent="0.25">
      <c r="A388" s="757"/>
      <c r="B388" s="758"/>
      <c r="C388" s="26"/>
      <c r="D388" s="588"/>
      <c r="E388" s="774"/>
      <c r="F388" s="589"/>
    </row>
    <row r="389" spans="1:6" customFormat="1" x14ac:dyDescent="0.25">
      <c r="A389" s="757"/>
      <c r="B389" s="758"/>
      <c r="C389" s="26"/>
      <c r="D389" s="588"/>
      <c r="E389" s="774"/>
      <c r="F389" s="589"/>
    </row>
  </sheetData>
  <sheetProtection algorithmName="SHA-512" hashValue="kXxgofVL6rERasy2+pCV3V7rwf90OALYkFlzfKMoRHAj8PF+xg49KSLFRsstOQgYAlCUbTGVz3RqWMasEjwfZA==" saltValue="e5qPksebU1yMv7X7spc09g==" spinCount="100000" sheet="1" objects="1" scenarios="1"/>
  <mergeCells count="1">
    <mergeCell ref="B372:C372"/>
  </mergeCells>
  <phoneticPr fontId="92" type="noConversion"/>
  <pageMargins left="0.7" right="1.2017708333333332" top="0.90448717948717949" bottom="0.75" header="0.3" footer="0.3"/>
  <pageSetup paperSize="9" scale="83" fitToHeight="0" orientation="portrait" r:id="rId1"/>
  <headerFooter>
    <oddHeader xml:space="preserve">&amp;L&amp;9OPĆA BOLNICA NOVA GRADIŠKA
Josipa Jurja Strossmayera 17A
35400 Nova Gradiška&amp;C&amp;9Dogradnja mrtvačnice i 
patološko/citološkog laboratorija (P)&amp;R&amp;9ZOP 71-1124
BP E95/25
</oddHeader>
    <oddFooter>&amp;L&amp;9
Marijan Jerković, mag.ing.el. E 2724&amp;C&amp;9stranica &amp;P/&amp;N&amp;R&amp;9Slavonski Brod, studeni 2024.</oddFooter>
  </headerFooter>
  <rowBreaks count="4" manualBreakCount="4">
    <brk id="31" max="5" man="1"/>
    <brk id="123" max="5" man="1"/>
    <brk id="267" max="5" man="1"/>
    <brk id="359"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3:G21"/>
  <sheetViews>
    <sheetView view="pageBreakPreview" zoomScale="145" zoomScaleNormal="100" zoomScaleSheetLayoutView="145" zoomScalePageLayoutView="130" workbookViewId="0">
      <selection activeCell="B3" sqref="B3"/>
    </sheetView>
  </sheetViews>
  <sheetFormatPr defaultRowHeight="13.2" x14ac:dyDescent="0.25"/>
  <cols>
    <col min="1" max="1" width="6.44140625" customWidth="1"/>
    <col min="2" max="2" width="53.88671875" customWidth="1"/>
    <col min="3" max="3" width="7.33203125" style="26" customWidth="1"/>
    <col min="4" max="4" width="7.6640625" style="28" customWidth="1"/>
    <col min="5" max="5" width="19" style="28" customWidth="1"/>
  </cols>
  <sheetData>
    <row r="3" spans="1:7" ht="18.600000000000001" thickBot="1" x14ac:dyDescent="0.3">
      <c r="A3" s="56"/>
      <c r="B3" s="57" t="s">
        <v>151</v>
      </c>
      <c r="C3" s="929"/>
      <c r="D3" s="929"/>
      <c r="E3" s="929"/>
    </row>
    <row r="4" spans="1:7" ht="14.4" thickTop="1" x14ac:dyDescent="0.25">
      <c r="A4" s="58"/>
      <c r="B4" s="59"/>
      <c r="C4" s="29"/>
      <c r="D4" s="30"/>
      <c r="E4" s="30"/>
    </row>
    <row r="5" spans="1:7" ht="15.6" x14ac:dyDescent="0.25">
      <c r="A5" s="60" t="str">
        <f>'A građevinsko-obrtnički'!A3</f>
        <v>A</v>
      </c>
      <c r="B5" s="61" t="str">
        <f>'A građevinsko-obrtnički'!B3</f>
        <v>GRAĐEVINSKO-OBRTNIČKI RADOVI</v>
      </c>
      <c r="C5" s="33"/>
      <c r="D5" s="34"/>
      <c r="E5" s="44">
        <f>'A građevinsko-obrtnički'!F468</f>
        <v>0</v>
      </c>
    </row>
    <row r="6" spans="1:7" ht="15.6" x14ac:dyDescent="0.25">
      <c r="A6" s="54" t="str">
        <f>'B vodovod i odvodnja'!A3</f>
        <v>B</v>
      </c>
      <c r="B6" s="55" t="str">
        <f>'B vodovod i odvodnja'!C3</f>
        <v>VODOVOD I ODVODNJA</v>
      </c>
      <c r="C6" s="35"/>
      <c r="D6" s="36"/>
      <c r="E6" s="45">
        <f>'B vodovod i odvodnja'!G210</f>
        <v>0</v>
      </c>
    </row>
    <row r="7" spans="1:7" s="2" customFormat="1" ht="15.6" x14ac:dyDescent="0.3">
      <c r="A7" s="62" t="str">
        <f>'C strojarske instalacije'!A4</f>
        <v>C</v>
      </c>
      <c r="B7" s="63" t="str">
        <f>'C strojarske instalacije'!C4</f>
        <v>STROJARSKE INSTALACIJE</v>
      </c>
      <c r="C7" s="50"/>
      <c r="D7" s="51"/>
      <c r="E7" s="52">
        <f>'C strojarske instalacije'!P371</f>
        <v>0</v>
      </c>
    </row>
    <row r="8" spans="1:7" ht="16.2" thickBot="1" x14ac:dyDescent="0.3">
      <c r="A8" s="64" t="str">
        <f>'D elektrotehnički radovi'!A3</f>
        <v>D</v>
      </c>
      <c r="B8" s="65" t="str">
        <f>'D elektrotehnički radovi'!B3</f>
        <v>ELEKTROINSTALACIJE</v>
      </c>
      <c r="C8" s="37"/>
      <c r="D8" s="38"/>
      <c r="E8" s="46">
        <f>'D elektrotehnički radovi'!F379</f>
        <v>0</v>
      </c>
    </row>
    <row r="9" spans="1:7" ht="16.8" thickTop="1" thickBot="1" x14ac:dyDescent="0.3">
      <c r="A9" s="39"/>
      <c r="B9" s="66" t="s">
        <v>152</v>
      </c>
      <c r="C9" s="39"/>
      <c r="D9" s="40"/>
      <c r="E9" s="47">
        <f>SUM(E5:E8)</f>
        <v>0</v>
      </c>
    </row>
    <row r="10" spans="1:7" ht="16.8" thickTop="1" thickBot="1" x14ac:dyDescent="0.3">
      <c r="A10" s="67"/>
      <c r="B10" s="68" t="s">
        <v>153</v>
      </c>
      <c r="C10" s="27"/>
      <c r="D10" s="41"/>
      <c r="E10" s="48">
        <f>0.25*E9</f>
        <v>0</v>
      </c>
    </row>
    <row r="11" spans="1:7" ht="16.2" thickBot="1" x14ac:dyDescent="0.3">
      <c r="A11" s="69"/>
      <c r="B11" s="70" t="s">
        <v>154</v>
      </c>
      <c r="C11" s="31"/>
      <c r="D11" s="32"/>
      <c r="E11" s="49">
        <f>SUM(E9:E10)</f>
        <v>0</v>
      </c>
    </row>
    <row r="16" spans="1:7" ht="13.8" x14ac:dyDescent="0.25">
      <c r="C16" s="43"/>
      <c r="D16" s="868" t="s">
        <v>220</v>
      </c>
      <c r="E16" s="868"/>
      <c r="F16" s="21"/>
      <c r="G16" s="21"/>
    </row>
    <row r="20" spans="4:5" x14ac:dyDescent="0.25">
      <c r="D20" s="42"/>
      <c r="E20" s="42"/>
    </row>
    <row r="21" spans="4:5" ht="13.8" x14ac:dyDescent="0.25">
      <c r="D21" s="930" t="s">
        <v>114</v>
      </c>
      <c r="E21" s="930"/>
    </row>
  </sheetData>
  <sheetProtection algorithmName="SHA-512" hashValue="i9jkbcwvzLtGP7uDXYSNWiCEcVqdwOYX/9a3ivj8WrlmF7xLPsGswY5eHFXtibKXKDvy4OscLwSUUdjjeebHZw==" saltValue="IZKd8xOQT72LIErsPvihgQ==" spinCount="100000" sheet="1" objects="1" scenarios="1"/>
  <mergeCells count="3">
    <mergeCell ref="C3:E3"/>
    <mergeCell ref="D16:E16"/>
    <mergeCell ref="D21:E21"/>
  </mergeCells>
  <pageMargins left="0.7" right="0.7" top="1.028125" bottom="0.75" header="0.3" footer="0.3"/>
  <pageSetup paperSize="9" scale="94" fitToHeight="0" orientation="portrait" r:id="rId1"/>
  <headerFooter>
    <oddHeader>&amp;L&amp;"Arial Narrow,Uobičajeno"OPĆA BOLNICA NOVA GRADIŠKA
Josipa Jurja Strossmayera 17A
35400 Nova Gradiška&amp;C&amp;"Arial Narrow,Uobičajeno"Dogradnja mrtvačnice i 
patološko/citološkog laboratorija (P)&amp;R&amp;"Arial Narrow,Uobičajeno"ZOP 71-1124</oddHeader>
    <oddFooter>&amp;L&amp;"Arial Narrow,Uobičajeno"
Višnja Lasović-Kožoman, dia. A 208&amp;C&amp;"Arial Narrow,Uobičajeno"stranica &amp;P/&amp;N&amp;R&amp;"Arial Narrow,Uobičajeno"Nova Gradiška, studeni 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Naslovnica</vt:lpstr>
      <vt:lpstr>Opći i tehnički uvjeti</vt:lpstr>
      <vt:lpstr>A građevinsko-obrtnički</vt:lpstr>
      <vt:lpstr>B vodovod i odvodnja</vt:lpstr>
      <vt:lpstr>C strojarske instalacije</vt:lpstr>
      <vt:lpstr>D elektrotehnički radovi</vt:lpstr>
      <vt:lpstr>REKAPITULACIJA</vt:lpstr>
      <vt:lpstr>'A građevinsko-obrtnički'!Podrucje_ispisa</vt:lpstr>
      <vt:lpstr>'B vodovod i odvodnja'!Podrucje_ispisa</vt:lpstr>
      <vt:lpstr>'C strojarske instalacije'!Podrucje_ispisa</vt:lpstr>
      <vt:lpstr>'D elektrotehnički radovi'!Podrucje_ispisa</vt:lpstr>
      <vt:lpstr>Naslovnica!Podrucje_ispisa</vt:lpstr>
      <vt:lpstr>'Opći i tehnički uvjeti'!Podrucje_ispisa</vt:lpstr>
      <vt:lpstr>REKAPITULACIJA!Podrucje_ispisa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Višnja Lasović-Kožoman</cp:lastModifiedBy>
  <cp:lastPrinted>2026-01-14T12:52:21Z</cp:lastPrinted>
  <dcterms:created xsi:type="dcterms:W3CDTF">2014-11-05T14:56:07Z</dcterms:created>
  <dcterms:modified xsi:type="dcterms:W3CDTF">2026-01-14T12:55:56Z</dcterms:modified>
</cp:coreProperties>
</file>